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396\Desktop\令和３年度\県等通知文書\R04.01.12　Fwd【締切：２月４日（金）１７：００】公営企業に係る経営比較分析表の分析表（令和２年度決算）の分析等について\02 回答\"/>
    </mc:Choice>
  </mc:AlternateContent>
  <xr:revisionPtr revIDLastSave="0" documentId="13_ncr:1_{7CA4D9A5-8E07-42F5-A243-A946B96A442A}" xr6:coauthVersionLast="36" xr6:coauthVersionMax="36" xr10:uidLastSave="{00000000-0000-0000-0000-000000000000}"/>
  <workbookProtection workbookAlgorithmName="SHA-512" workbookHashValue="C4V8ED0m2k9FylhkAyxuuhx0zLdYj9BfM2nwbF2jP93i2VoAlR3u1jFBCis0NRDW9cfDM1dsLVZr8qEjEbHIjg==" workbookSaltValue="ZkxP89sWe++xt4SoHRC5e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<sst xmlns="http://schemas.openxmlformats.org/spreadsheetml/2006/main" count="297" uniqueCount="118">
  <si>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</si>
  <si>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</si>
  <si>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</si>
  <si>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</si>
  <si>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</si>
  <si>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</si>
  <si>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</si>
  <si>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</si>
  <si>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</si>
  <si>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</si>
  <si>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</si>
  <si>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</si>
  <si>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</si>
  <si>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</si>
  <si>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</si>
  <si>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</si>
  <si>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</si>
  <si>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</si>
  <si>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</si>
  <si>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</si>
  <si>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</si>
  <si>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</si>
  <si>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</si>
  <si>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</si>
  <si>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</si>
  <si>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</si>
  <si>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</si>
  <si>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</si>
  <si>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</si>
  <si>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</si>
  <si>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</si>
  <si>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</si>
  <si>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</si>
  <si>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</si>
  <si>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</si>
  <si>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</si>
  <si>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</si>
  <si>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</si>
  <si>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</si>
  <si>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</si>
  <si>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</si>
  <si>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</si>
  <si>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</si>
  <si>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</si>
  <si>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</si>
  <si>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</si>
  <si>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</si>
  <si>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</si>
  <si>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</si>
  <si>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</si>
  <si>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</si>
  <si>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</si>
  <si>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</si>
  <si>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</si>
  <si>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</si>
  <si>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</si>
  <si>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</si>
  <si>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</si>
  <si>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</si>
  <si>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</si>
  <si>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</si>
  <si>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</si>
  <si>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</si>
  <si>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</si>
  <si>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</si>
  <si>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</si>
  <si>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</si>
  <si>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</si>
  <si>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</si>
  <si>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</si>
  <si>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</si>
  <si>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</si>
  <si>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</si>
  <si>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</si>
  <si>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</si>
  <si>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</si>
  <si>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</si>
  <si>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</si>
  <si>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</si>
  <si>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</si>
  <si>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</si>
  <si>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</si>
  <si>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</si>
  <si>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</si>
  <si>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</si>
  <si>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</si>
  <si>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</si>
  <si>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</si>
  <si>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</si>
  <si>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</si>
  <si>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</si>
  <si>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</si>
  <si>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</si>
  <si>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</si>
  <si>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</si>
  <si>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</si>
  <si>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</si>
  <si>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</si>
  <si>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</si>
  <si>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</si>
  <si>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</si>
  <si>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</si>
  <si>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</si>
  <si>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</si>
  <si>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</si>
  <si>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</si>
  <si>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</si>
  <si>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</si>
  <si>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</si>
  <si>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</si>
  <si>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</si>
  <si>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</si>
  <si>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</si>
  <si>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</si>
  <si>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</si>
  <si>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全国平均及び類似団体平均値を上回る数値で推移しており、法定耐用年数に近い資産が多いことを示している。管渠は法定耐用年数を経過していないため更新していないが、施設の老朽化対策が今後の重要な課題であるため、長寿命化計画及びストックマネジメント計画に基づき施設の延命化を図るとともに、計画的な更新を進める。</t>
    <rPh sb="1" eb="3">
      <t>ユウケイ</t>
    </rPh>
    <rPh sb="3" eb="5">
      <t>コテイ</t>
    </rPh>
    <rPh sb="5" eb="7">
      <t>シサン</t>
    </rPh>
    <rPh sb="7" eb="9">
      <t>ゲンカ</t>
    </rPh>
    <rPh sb="9" eb="11">
      <t>ショウキャク</t>
    </rPh>
    <rPh sb="11" eb="12">
      <t>リツ</t>
    </rPh>
    <rPh sb="13" eb="15">
      <t>ゼンコク</t>
    </rPh>
    <rPh sb="15" eb="17">
      <t>ヘイキン</t>
    </rPh>
    <rPh sb="17" eb="18">
      <t>オヨ</t>
    </rPh>
    <rPh sb="19" eb="21">
      <t>ルイジ</t>
    </rPh>
    <rPh sb="21" eb="23">
      <t>ダンタイ</t>
    </rPh>
    <rPh sb="23" eb="26">
      <t>ヘイキンチ</t>
    </rPh>
    <rPh sb="27" eb="29">
      <t>ウワマワ</t>
    </rPh>
    <rPh sb="30" eb="32">
      <t>スウチ</t>
    </rPh>
    <rPh sb="33" eb="35">
      <t>スイイ</t>
    </rPh>
    <rPh sb="40" eb="42">
      <t>ホウテイ</t>
    </rPh>
    <rPh sb="42" eb="44">
      <t>タイヨウ</t>
    </rPh>
    <rPh sb="44" eb="46">
      <t>ネンスウ</t>
    </rPh>
    <rPh sb="47" eb="48">
      <t>チカ</t>
    </rPh>
    <rPh sb="49" eb="51">
      <t>シサン</t>
    </rPh>
    <rPh sb="52" eb="53">
      <t>オオ</t>
    </rPh>
    <rPh sb="57" eb="58">
      <t>シメ</t>
    </rPh>
    <rPh sb="63" eb="65">
      <t>カンキョ</t>
    </rPh>
    <rPh sb="66" eb="68">
      <t>ホウテイ</t>
    </rPh>
    <rPh sb="68" eb="70">
      <t>タイヨウ</t>
    </rPh>
    <rPh sb="70" eb="72">
      <t>ネンスウ</t>
    </rPh>
    <rPh sb="73" eb="75">
      <t>ケイカ</t>
    </rPh>
    <rPh sb="82" eb="84">
      <t>コウシン</t>
    </rPh>
    <rPh sb="91" eb="93">
      <t>シセツ</t>
    </rPh>
    <rPh sb="94" eb="97">
      <t>ロウキュウカ</t>
    </rPh>
    <rPh sb="97" eb="99">
      <t>タイサク</t>
    </rPh>
    <rPh sb="100" eb="102">
      <t>コンゴ</t>
    </rPh>
    <rPh sb="103" eb="105">
      <t>ジュウヨウ</t>
    </rPh>
    <rPh sb="106" eb="108">
      <t>カダイ</t>
    </rPh>
    <rPh sb="114" eb="117">
      <t>チョウジュミョウ</t>
    </rPh>
    <rPh sb="117" eb="118">
      <t>カ</t>
    </rPh>
    <rPh sb="118" eb="120">
      <t>ケイカク</t>
    </rPh>
    <rPh sb="120" eb="121">
      <t>オヨ</t>
    </rPh>
    <rPh sb="132" eb="134">
      <t>ケイカク</t>
    </rPh>
    <rPh sb="135" eb="136">
      <t>モト</t>
    </rPh>
    <rPh sb="138" eb="140">
      <t>シセツ</t>
    </rPh>
    <rPh sb="141" eb="143">
      <t>エンメイ</t>
    </rPh>
    <rPh sb="143" eb="144">
      <t>カ</t>
    </rPh>
    <rPh sb="145" eb="146">
      <t>ハカ</t>
    </rPh>
    <rPh sb="152" eb="155">
      <t>ケイカクテキ</t>
    </rPh>
    <rPh sb="156" eb="158">
      <t>コウシン</t>
    </rPh>
    <rPh sb="159" eb="160">
      <t>スス</t>
    </rPh>
    <phoneticPr fontId="4"/>
  </si>
  <si>
    <t xml:space="preserve">公営企業を取り巻く環境は、人口減少等に伴う料金収入の減少や施設の老朽化、耐震化、耐水化に伴う施設の更新・改修需要の増加により厳しさを増している。令和元年度に策定した「吉野川市下水道経営戦略」に基づき、将来にわたり持続可能で安定した経営基盤の確保に努める。
</t>
    <rPh sb="17" eb="18">
      <t>トウ</t>
    </rPh>
    <rPh sb="19" eb="20">
      <t>トモナ</t>
    </rPh>
    <rPh sb="29" eb="31">
      <t>シセツ</t>
    </rPh>
    <rPh sb="32" eb="35">
      <t>ロウキュウカ</t>
    </rPh>
    <rPh sb="36" eb="39">
      <t>タイシンカ</t>
    </rPh>
    <rPh sb="40" eb="43">
      <t>タイスイカ</t>
    </rPh>
    <rPh sb="44" eb="45">
      <t>トモナ</t>
    </rPh>
    <rPh sb="46" eb="48">
      <t>シセツ</t>
    </rPh>
    <rPh sb="49" eb="51">
      <t>コウシン</t>
    </rPh>
    <rPh sb="52" eb="54">
      <t>カイシュウ</t>
    </rPh>
    <rPh sb="54" eb="56">
      <t>ジュヨウ</t>
    </rPh>
    <rPh sb="57" eb="59">
      <t>ゾウカ</t>
    </rPh>
    <rPh sb="62" eb="63">
      <t>キビ</t>
    </rPh>
    <rPh sb="66" eb="67">
      <t>マ</t>
    </rPh>
    <rPh sb="72" eb="74">
      <t>レイワ</t>
    </rPh>
    <rPh sb="74" eb="77">
      <t>ガンネンド</t>
    </rPh>
    <rPh sb="78" eb="80">
      <t>サクテイ</t>
    </rPh>
    <rPh sb="83" eb="87">
      <t>ヨシノガワシ</t>
    </rPh>
    <rPh sb="87" eb="90">
      <t>ゲスイドウ</t>
    </rPh>
    <rPh sb="90" eb="92">
      <t>ケイエイ</t>
    </rPh>
    <rPh sb="92" eb="94">
      <t>センリャク</t>
    </rPh>
    <rPh sb="96" eb="97">
      <t>モト</t>
    </rPh>
    <rPh sb="100" eb="102">
      <t>ショウライ</t>
    </rPh>
    <rPh sb="106" eb="108">
      <t>ジゾク</t>
    </rPh>
    <rPh sb="108" eb="110">
      <t>カノウ</t>
    </rPh>
    <rPh sb="111" eb="113">
      <t>アンテイ</t>
    </rPh>
    <rPh sb="115" eb="117">
      <t>ケイエイ</t>
    </rPh>
    <rPh sb="117" eb="119">
      <t>キバン</t>
    </rPh>
    <rPh sb="120" eb="122">
      <t>カクホ</t>
    </rPh>
    <rPh sb="123" eb="124">
      <t>ツト</t>
    </rPh>
    <phoneticPr fontId="4"/>
  </si>
  <si>
    <t>①経常収支比率は108.73％で100％を上回っており全国平均及び類似団体平均値も上回り、単年度収支は黒字であるが、⑤経費回収比率は78.07％で100%を下回っており、全国平均及び類似団体平均とほぼ同程度の数値で推移している。これは使用料で回収すべき経費を使用料で賄えていないだけでなく一般会計からの繰入金等に依存している状況であり、今後は繰入金等の縮減を図るために維持管理経費の削減と接続率の向上による使用料収入の確保に努める。
③流動比率は、66.37％で100％を下回っており、全国平均及び類似団体平均値よりは高い数値で推移している。これは１年以内に現金化できる資産で１年以内に支払わなければならない負債を賄えていないことを表しており、引き続き接続率の向上に努める。
④企業債残高対事業規模比率は、全国平均及び類似団体平均値を約半分の数値で推移している。今後は必要な更新が増加すると予測されるため、計画的に投資を行い残高の抑制に努める。
⑥汚水処理原価は類似団体平均値を下回る数値で推移している。
⑦施設利用率は、全国平均及び類似団体平均値を上回る数値で推移しているが、⑨水洗化率は、全国平均及び類似団体平均値を大きく下回る数値で推移しているため、引き続き接続率の向上に努める。</t>
    <rPh sb="1" eb="3">
      <t>ケイジョウ</t>
    </rPh>
    <rPh sb="3" eb="5">
      <t>シュウシ</t>
    </rPh>
    <rPh sb="5" eb="7">
      <t>ヒリツ</t>
    </rPh>
    <rPh sb="21" eb="23">
      <t>ウワマワ</t>
    </rPh>
    <rPh sb="27" eb="29">
      <t>ゼンコク</t>
    </rPh>
    <rPh sb="29" eb="31">
      <t>ヘイキン</t>
    </rPh>
    <rPh sb="31" eb="32">
      <t>オヨ</t>
    </rPh>
    <rPh sb="33" eb="35">
      <t>ルイジ</t>
    </rPh>
    <rPh sb="35" eb="37">
      <t>ダンタイ</t>
    </rPh>
    <rPh sb="37" eb="40">
      <t>ヘイキンチ</t>
    </rPh>
    <rPh sb="41" eb="43">
      <t>ウワマワ</t>
    </rPh>
    <rPh sb="45" eb="48">
      <t>タンネンド</t>
    </rPh>
    <rPh sb="48" eb="50">
      <t>シュウシ</t>
    </rPh>
    <rPh sb="51" eb="53">
      <t>クロジ</t>
    </rPh>
    <rPh sb="100" eb="103">
      <t>ドウテイド</t>
    </rPh>
    <rPh sb="104" eb="106">
      <t>スウチ</t>
    </rPh>
    <rPh sb="107" eb="109">
      <t>スイイ</t>
    </rPh>
    <rPh sb="168" eb="170">
      <t>コンゴ</t>
    </rPh>
    <rPh sb="218" eb="220">
      <t>リュウドウ</t>
    </rPh>
    <rPh sb="220" eb="222">
      <t>ヒリツ</t>
    </rPh>
    <rPh sb="236" eb="238">
      <t>シタマワ</t>
    </rPh>
    <rPh sb="243" eb="245">
      <t>ゼンコク</t>
    </rPh>
    <rPh sb="245" eb="247">
      <t>ヘイキン</t>
    </rPh>
    <rPh sb="247" eb="248">
      <t>オヨ</t>
    </rPh>
    <rPh sb="249" eb="251">
      <t>ルイジ</t>
    </rPh>
    <rPh sb="251" eb="253">
      <t>ダンタイ</t>
    </rPh>
    <rPh sb="253" eb="256">
      <t>ヘイキンチ</t>
    </rPh>
    <rPh sb="259" eb="260">
      <t>タカ</t>
    </rPh>
    <rPh sb="261" eb="263">
      <t>スウチ</t>
    </rPh>
    <rPh sb="264" eb="266">
      <t>スイイ</t>
    </rPh>
    <rPh sb="275" eb="276">
      <t>ネン</t>
    </rPh>
    <rPh sb="276" eb="278">
      <t>イナイ</t>
    </rPh>
    <rPh sb="279" eb="282">
      <t>ゲンキンカ</t>
    </rPh>
    <rPh sb="285" eb="287">
      <t>シサン</t>
    </rPh>
    <rPh sb="289" eb="290">
      <t>ネン</t>
    </rPh>
    <rPh sb="290" eb="292">
      <t>イナイ</t>
    </rPh>
    <rPh sb="293" eb="295">
      <t>シハラ</t>
    </rPh>
    <rPh sb="304" eb="306">
      <t>フサイ</t>
    </rPh>
    <rPh sb="307" eb="308">
      <t>マカナ</t>
    </rPh>
    <rPh sb="316" eb="317">
      <t>アラワ</t>
    </rPh>
    <rPh sb="322" eb="323">
      <t>ヒ</t>
    </rPh>
    <rPh sb="324" eb="325">
      <t>ツヅ</t>
    </rPh>
    <rPh sb="326" eb="328">
      <t>セツゾク</t>
    </rPh>
    <rPh sb="328" eb="329">
      <t>リツ</t>
    </rPh>
    <rPh sb="330" eb="332">
      <t>コウジョウ</t>
    </rPh>
    <rPh sb="333" eb="334">
      <t>ツト</t>
    </rPh>
    <rPh sb="339" eb="342">
      <t>キギョウサイ</t>
    </rPh>
    <rPh sb="342" eb="344">
      <t>ザンダカ</t>
    </rPh>
    <rPh sb="344" eb="345">
      <t>タイ</t>
    </rPh>
    <rPh sb="345" eb="347">
      <t>ジギョウ</t>
    </rPh>
    <rPh sb="347" eb="349">
      <t>キボ</t>
    </rPh>
    <rPh sb="349" eb="351">
      <t>ヒリツ</t>
    </rPh>
    <rPh sb="353" eb="355">
      <t>ゼンコク</t>
    </rPh>
    <rPh sb="355" eb="357">
      <t>ヘイキン</t>
    </rPh>
    <rPh sb="357" eb="358">
      <t>オヨ</t>
    </rPh>
    <rPh sb="359" eb="361">
      <t>ルイジ</t>
    </rPh>
    <rPh sb="361" eb="363">
      <t>ダンタイ</t>
    </rPh>
    <rPh sb="363" eb="366">
      <t>ヘイキンチ</t>
    </rPh>
    <rPh sb="367" eb="368">
      <t>ヤク</t>
    </rPh>
    <rPh sb="368" eb="370">
      <t>ハンブン</t>
    </rPh>
    <rPh sb="371" eb="373">
      <t>スウチ</t>
    </rPh>
    <rPh sb="374" eb="376">
      <t>スイイ</t>
    </rPh>
    <rPh sb="381" eb="383">
      <t>コンゴ</t>
    </rPh>
    <rPh sb="384" eb="386">
      <t>ヒツヨウ</t>
    </rPh>
    <rPh sb="387" eb="389">
      <t>コウシン</t>
    </rPh>
    <rPh sb="390" eb="392">
      <t>ゾウカ</t>
    </rPh>
    <rPh sb="395" eb="397">
      <t>ヨソク</t>
    </rPh>
    <rPh sb="403" eb="406">
      <t>ケイカクテキ</t>
    </rPh>
    <rPh sb="407" eb="409">
      <t>トウシ</t>
    </rPh>
    <rPh sb="410" eb="411">
      <t>オコナ</t>
    </rPh>
    <rPh sb="412" eb="414">
      <t>ザンダカ</t>
    </rPh>
    <rPh sb="415" eb="417">
      <t>ヨクセイ</t>
    </rPh>
    <rPh sb="418" eb="419">
      <t>ツト</t>
    </rPh>
    <rPh sb="424" eb="426">
      <t>オスイ</t>
    </rPh>
    <rPh sb="426" eb="428">
      <t>ショリ</t>
    </rPh>
    <rPh sb="428" eb="430">
      <t>ゲンカ</t>
    </rPh>
    <rPh sb="431" eb="433">
      <t>ルイジ</t>
    </rPh>
    <rPh sb="433" eb="435">
      <t>ダンタイ</t>
    </rPh>
    <rPh sb="435" eb="438">
      <t>ヘイキンチ</t>
    </rPh>
    <rPh sb="439" eb="441">
      <t>シタマワ</t>
    </rPh>
    <rPh sb="442" eb="444">
      <t>スウチ</t>
    </rPh>
    <rPh sb="445" eb="447">
      <t>スイイ</t>
    </rPh>
    <rPh sb="454" eb="456">
      <t>シセツ</t>
    </rPh>
    <rPh sb="456" eb="459">
      <t>リヨウリツ</t>
    </rPh>
    <rPh sb="461" eb="463">
      <t>ゼンコク</t>
    </rPh>
    <rPh sb="463" eb="465">
      <t>ヘイキン</t>
    </rPh>
    <rPh sb="465" eb="466">
      <t>オヨ</t>
    </rPh>
    <rPh sb="467" eb="469">
      <t>ルイジ</t>
    </rPh>
    <rPh sb="469" eb="471">
      <t>ダンタイ</t>
    </rPh>
    <rPh sb="471" eb="474">
      <t>ヘイキンチ</t>
    </rPh>
    <rPh sb="475" eb="477">
      <t>ウワマワ</t>
    </rPh>
    <rPh sb="478" eb="480">
      <t>スウチ</t>
    </rPh>
    <rPh sb="481" eb="483">
      <t>スイイ</t>
    </rPh>
    <rPh sb="490" eb="493">
      <t>スイセンカ</t>
    </rPh>
    <rPh sb="493" eb="494">
      <t>リツ</t>
    </rPh>
    <rPh sb="496" eb="498">
      <t>ゼンコク</t>
    </rPh>
    <rPh sb="498" eb="500">
      <t>ヘイキン</t>
    </rPh>
    <rPh sb="500" eb="501">
      <t>オヨ</t>
    </rPh>
    <rPh sb="502" eb="504">
      <t>ルイジ</t>
    </rPh>
    <rPh sb="504" eb="506">
      <t>ダンタイ</t>
    </rPh>
    <rPh sb="506" eb="509">
      <t>ヘイキンチ</t>
    </rPh>
    <rPh sb="510" eb="511">
      <t>オオ</t>
    </rPh>
    <rPh sb="513" eb="515">
      <t>シタマワ</t>
    </rPh>
    <rPh sb="516" eb="518">
      <t>スウチ</t>
    </rPh>
    <rPh sb="519" eb="521">
      <t>スイイ</t>
    </rPh>
    <rPh sb="528" eb="529">
      <t>ヒ</t>
    </rPh>
    <rPh sb="530" eb="531">
      <t>ツヅ</t>
    </rPh>
    <rPh sb="532" eb="534">
      <t>セツゾク</t>
    </rPh>
    <rPh sb="534" eb="535">
      <t>リツ</t>
    </rPh>
    <rPh sb="536" eb="538">
      <t>コウジョウ</t>
    </rPh>
    <rPh sb="539" eb="5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</si>
</sst>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0.56999999999999995</c:v>
                </c:pt>
                <c:pt idx="4" formatCode="#,##0.00;&quot;△&quot;#,##0.00">
                  <c:v>0</c:v>
                </c:pt>
              </c:numCache>
            </c:numRef>
          </c:val>
          <c:extLst>
            <c:ext xmlns:c16="http://schemas.microsoft.com/office/drawing/2014/chart" uri="{C3380CC4-5D6E-409C-BE32-E72D297353CC}">
              <c16:uniqueId val="{00000000-DA63-4914-A977-2BBC391740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DA63-4914-A977-2BBC391740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52.19</c:v>
                </c:pt>
                <c:pt idx="4">
                  <c:v>47.3</c:v>
                </c:pt>
              </c:numCache>
            </c:numRef>
          </c:val>
          <c:extLst>
            <c:ext xmlns:c16="http://schemas.microsoft.com/office/drawing/2014/chart" uri="{C3380CC4-5D6E-409C-BE32-E72D297353CC}">
              <c16:uniqueId val="{00000000-84BB-4D53-AE6D-0975335C74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84BB-4D53-AE6D-0975335C74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50.05</c:v>
                </c:pt>
                <c:pt idx="4">
                  <c:v>49.16</c:v>
                </c:pt>
              </c:numCache>
            </c:numRef>
          </c:val>
          <c:extLst>
            <c:ext xmlns:c16="http://schemas.microsoft.com/office/drawing/2014/chart" uri="{C3380CC4-5D6E-409C-BE32-E72D297353CC}">
              <c16:uniqueId val="{00000000-F569-4EED-B127-FF5A9A45E8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F569-4EED-B127-FF5A9A45E8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105.28</c:v>
                </c:pt>
                <c:pt idx="4">
                  <c:v>108.73</c:v>
                </c:pt>
              </c:numCache>
            </c:numRef>
          </c:val>
          <c:extLst>
            <c:ext xmlns:c16="http://schemas.microsoft.com/office/drawing/2014/chart" uri="{C3380CC4-5D6E-409C-BE32-E72D297353CC}">
              <c16:uniqueId val="{00000000-F0BE-4990-81CC-3C796B1490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F0BE-4990-81CC-3C796B1490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33.14</c:v>
                </c:pt>
                <c:pt idx="4">
                  <c:v>35.15</c:v>
                </c:pt>
              </c:numCache>
            </c:numRef>
          </c:val>
          <c:extLst>
            <c:ext xmlns:c16="http://schemas.microsoft.com/office/drawing/2014/chart" uri="{C3380CC4-5D6E-409C-BE32-E72D297353CC}">
              <c16:uniqueId val="{00000000-10CA-4702-9680-67B02DDF3B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10CA-4702-9680-67B02DDF3B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75-4DDA-91A2-3D4B598B45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1D75-4DDA-91A2-3D4B598B45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505-4D82-85AA-477A02F3E0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E505-4D82-85AA-477A02F3E0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52.97</c:v>
                </c:pt>
                <c:pt idx="4">
                  <c:v>66.37</c:v>
                </c:pt>
              </c:numCache>
            </c:numRef>
          </c:val>
          <c:extLst>
            <c:ext xmlns:c16="http://schemas.microsoft.com/office/drawing/2014/chart" uri="{C3380CC4-5D6E-409C-BE32-E72D297353CC}">
              <c16:uniqueId val="{00000000-8D9A-4254-A10F-39741399BA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8D9A-4254-A10F-39741399BA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695.92</c:v>
                </c:pt>
                <c:pt idx="4">
                  <c:v>688.96</c:v>
                </c:pt>
              </c:numCache>
            </c:numRef>
          </c:val>
          <c:extLst>
            <c:ext xmlns:c16="http://schemas.microsoft.com/office/drawing/2014/chart" uri="{C3380CC4-5D6E-409C-BE32-E72D297353CC}">
              <c16:uniqueId val="{00000000-2FC1-441B-AFCD-BFEA8324AA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2FC1-441B-AFCD-BFEA8324AA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72.930000000000007</c:v>
                </c:pt>
                <c:pt idx="4">
                  <c:v>78.069999999999993</c:v>
                </c:pt>
              </c:numCache>
            </c:numRef>
          </c:val>
          <c:extLst>
            <c:ext xmlns:c16="http://schemas.microsoft.com/office/drawing/2014/chart" uri="{C3380CC4-5D6E-409C-BE32-E72D297353CC}">
              <c16:uniqueId val="{00000000-22AD-4C77-88BD-83ADD37DA2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22AD-4C77-88BD-83ADD37DA2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148.54</c:v>
                </c:pt>
                <c:pt idx="4">
                  <c:v>149.82</c:v>
                </c:pt>
              </c:numCache>
            </c:numRef>
          </c:val>
          <c:extLst>
            <c:ext xmlns:c16="http://schemas.microsoft.com/office/drawing/2014/chart" uri="{C3380CC4-5D6E-409C-BE32-E72D297353CC}">
              <c16:uniqueId val="{00000000-8640-40CA-9107-71E12A345B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8640-40CA-9107-71E12A345B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G12" sqref="BG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吉野川市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40184</v>
      </c>
      <c r="AM8" s="69"/>
      <c r="AN8" s="69"/>
      <c r="AO8" s="69"/>
      <c r="AP8" s="69"/>
      <c r="AQ8" s="69"/>
      <c r="AR8" s="69"/>
      <c r="AS8" s="69"/>
      <c r="AT8" s="68">
        <f>データ!T6</f>
        <v>144.13999999999999</v>
      </c>
      <c r="AU8" s="68"/>
      <c r="AV8" s="68"/>
      <c r="AW8" s="68"/>
      <c r="AX8" s="68"/>
      <c r="AY8" s="68"/>
      <c r="AZ8" s="68"/>
      <c r="BA8" s="68"/>
      <c r="BB8" s="68">
        <f>データ!U6</f>
        <v>278.77999999999997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49.35</v>
      </c>
      <c r="J10" s="68"/>
      <c r="K10" s="68"/>
      <c r="L10" s="68"/>
      <c r="M10" s="68"/>
      <c r="N10" s="68"/>
      <c r="O10" s="68"/>
      <c r="P10" s="68">
        <f>データ!P6</f>
        <v>10.75</v>
      </c>
      <c r="Q10" s="68"/>
      <c r="R10" s="68"/>
      <c r="S10" s="68"/>
      <c r="T10" s="68"/>
      <c r="U10" s="68"/>
      <c r="V10" s="68"/>
      <c r="W10" s="68">
        <f>データ!Q6</f>
        <v>99.24</v>
      </c>
      <c r="X10" s="68"/>
      <c r="Y10" s="68"/>
      <c r="Z10" s="68"/>
      <c r="AA10" s="68"/>
      <c r="AB10" s="68"/>
      <c r="AC10" s="68"/>
      <c r="AD10" s="69">
        <f>データ!R6</f>
        <v>2750</v>
      </c>
      <c r="AE10" s="69"/>
      <c r="AF10" s="69"/>
      <c r="AG10" s="69"/>
      <c r="AH10" s="69"/>
      <c r="AI10" s="69"/>
      <c r="AJ10" s="69"/>
      <c r="AK10" s="2"/>
      <c r="AL10" s="69">
        <f>データ!V6</f>
        <v>4290</v>
      </c>
      <c r="AM10" s="69"/>
      <c r="AN10" s="69"/>
      <c r="AO10" s="69"/>
      <c r="AP10" s="69"/>
      <c r="AQ10" s="69"/>
      <c r="AR10" s="69"/>
      <c r="AS10" s="69"/>
      <c r="AT10" s="68">
        <f>データ!W6</f>
        <v>1.79</v>
      </c>
      <c r="AU10" s="68"/>
      <c r="AV10" s="68"/>
      <c r="AW10" s="68"/>
      <c r="AX10" s="68"/>
      <c r="AY10" s="68"/>
      <c r="AZ10" s="68"/>
      <c r="BA10" s="68"/>
      <c r="BB10" s="68">
        <f>データ!X6</f>
        <v>2396.65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RLBUPL7Ovo4kPgFZkmOWC0IK4dIszEKlOl1Vf7MpMWLborJBtRkUTYXLQWrqvVeD+jEUoIvlUr/eHCmrrScCwA==" saltValue="+5xKWJHbxnYc6LvnmMdc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362051</v>
      </c>
      <c r="D6" s="33">
        <f t="shared" si="3"/>
        <v>46</v>
      </c>
      <c r="E6" s="33">
        <f t="shared" si="3"/>
        <v>17</v>
      </c>
      <c r="F6" s="33">
        <f t="shared" si="3"/>
        <v>4</v>
      </c>
      <c r="G6" s="33">
        <f t="shared" si="3"/>
        <v>0</v>
      </c>
      <c r="H6" s="33" t="str">
        <f t="shared" si="3"/>
        <v>徳島県　吉野川市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49.35</v>
      </c>
      <c r="P6" s="34">
        <f t="shared" si="3"/>
        <v>10.75</v>
      </c>
      <c r="Q6" s="34">
        <f t="shared" si="3"/>
        <v>99.24</v>
      </c>
      <c r="R6" s="34">
        <f t="shared" si="3"/>
        <v>2750</v>
      </c>
      <c r="S6" s="34">
        <f t="shared" si="3"/>
        <v>40184</v>
      </c>
      <c r="T6" s="34">
        <f t="shared" si="3"/>
        <v>144.13999999999999</v>
      </c>
      <c r="U6" s="34">
        <f t="shared" si="3"/>
        <v>278.77999999999997</v>
      </c>
      <c r="V6" s="34">
        <f t="shared" si="3"/>
        <v>4290</v>
      </c>
      <c r="W6" s="34">
        <f t="shared" si="3"/>
        <v>1.79</v>
      </c>
      <c r="X6" s="34">
        <f t="shared" si="3"/>
        <v>2396.65</v>
      </c>
      <c r="Y6" s="35" t="str">
        <f>IF(Y7="",NA(),Y7)</f>
        <v>-</v>
      </c>
      <c r="Z6" s="35" t="str">
        <f t="shared" ref="Z6:AH6" si="4">IF(Z7="",NA(),Z7)</f>
        <v>-</v>
      </c>
      <c r="AA6" s="35" t="str">
        <f t="shared" si="4"/>
        <v>-</v>
      </c>
      <c r="AB6" s="35">
        <f t="shared" si="4"/>
        <v>105.28</v>
      </c>
      <c r="AC6" s="35">
        <f t="shared" si="4"/>
        <v>108.73</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52.97</v>
      </c>
      <c r="AY6" s="35">
        <f t="shared" si="6"/>
        <v>66.37</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695.92</v>
      </c>
      <c r="BJ6" s="35">
        <f t="shared" si="7"/>
        <v>688.96</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72.930000000000007</v>
      </c>
      <c r="BU6" s="35">
        <f t="shared" si="8"/>
        <v>78.069999999999993</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148.54</v>
      </c>
      <c r="CF6" s="35">
        <f t="shared" si="9"/>
        <v>149.82</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f t="shared" si="10"/>
        <v>52.19</v>
      </c>
      <c r="CQ6" s="35">
        <f t="shared" si="10"/>
        <v>47.3</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50.05</v>
      </c>
      <c r="DB6" s="35">
        <f t="shared" si="11"/>
        <v>49.16</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33.14</v>
      </c>
      <c r="DM6" s="35">
        <f t="shared" si="12"/>
        <v>35.15</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5">
        <f t="shared" si="14"/>
        <v>0.56999999999999995</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362051</v>
      </c>
      <c r="D7" s="37">
        <v>46</v>
      </c>
      <c r="E7" s="37">
        <v>17</v>
      </c>
      <c r="F7" s="37">
        <v>4</v>
      </c>
      <c r="G7" s="37">
        <v>0</v>
      </c>
      <c r="H7" s="37" t="s">
        <v>96</v>
      </c>
      <c r="I7" s="37" t="s">
        <v>97</v>
      </c>
      <c r="J7" s="37" t="s">
        <v>98</v>
      </c>
      <c r="K7" s="37" t="s">
        <v>99</v>
      </c>
      <c r="L7" s="37" t="s">
        <v>100</v>
      </c>
      <c r="M7" s="37" t="s">
        <v>101</v>
      </c>
      <c r="N7" s="38" t="s">
        <v>102</v>
      </c>
      <c r="O7" s="38">
        <v>49.35</v>
      </c>
      <c r="P7" s="38">
        <v>10.75</v>
      </c>
      <c r="Q7" s="38">
        <v>99.24</v>
      </c>
      <c r="R7" s="38">
        <v>2750</v>
      </c>
      <c r="S7" s="38">
        <v>40184</v>
      </c>
      <c r="T7" s="38">
        <v>144.13999999999999</v>
      </c>
      <c r="U7" s="38">
        <v>278.77999999999997</v>
      </c>
      <c r="V7" s="38">
        <v>4290</v>
      </c>
      <c r="W7" s="38">
        <v>1.79</v>
      </c>
      <c r="X7" s="38">
        <v>2396.65</v>
      </c>
      <c r="Y7" s="38" t="s">
        <v>102</v>
      </c>
      <c r="Z7" s="38" t="s">
        <v>102</v>
      </c>
      <c r="AA7" s="38" t="s">
        <v>102</v>
      </c>
      <c r="AB7" s="38">
        <v>105.28</v>
      </c>
      <c r="AC7" s="38">
        <v>108.73</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52.97</v>
      </c>
      <c r="AY7" s="38">
        <v>66.37</v>
      </c>
      <c r="AZ7" s="38" t="s">
        <v>102</v>
      </c>
      <c r="BA7" s="38" t="s">
        <v>102</v>
      </c>
      <c r="BB7" s="38" t="s">
        <v>102</v>
      </c>
      <c r="BC7" s="38">
        <v>47.72</v>
      </c>
      <c r="BD7" s="38">
        <v>44.24</v>
      </c>
      <c r="BE7" s="38">
        <v>45.34</v>
      </c>
      <c r="BF7" s="38" t="s">
        <v>102</v>
      </c>
      <c r="BG7" s="38" t="s">
        <v>102</v>
      </c>
      <c r="BH7" s="38" t="s">
        <v>102</v>
      </c>
      <c r="BI7" s="38">
        <v>695.92</v>
      </c>
      <c r="BJ7" s="38">
        <v>688.96</v>
      </c>
      <c r="BK7" s="38" t="s">
        <v>102</v>
      </c>
      <c r="BL7" s="38" t="s">
        <v>102</v>
      </c>
      <c r="BM7" s="38" t="s">
        <v>102</v>
      </c>
      <c r="BN7" s="38">
        <v>1206.79</v>
      </c>
      <c r="BO7" s="38">
        <v>1258.43</v>
      </c>
      <c r="BP7" s="38">
        <v>1260.21</v>
      </c>
      <c r="BQ7" s="38" t="s">
        <v>102</v>
      </c>
      <c r="BR7" s="38" t="s">
        <v>102</v>
      </c>
      <c r="BS7" s="38" t="s">
        <v>102</v>
      </c>
      <c r="BT7" s="38">
        <v>72.930000000000007</v>
      </c>
      <c r="BU7" s="38">
        <v>78.069999999999993</v>
      </c>
      <c r="BV7" s="38" t="s">
        <v>102</v>
      </c>
      <c r="BW7" s="38" t="s">
        <v>102</v>
      </c>
      <c r="BX7" s="38" t="s">
        <v>102</v>
      </c>
      <c r="BY7" s="38">
        <v>71.84</v>
      </c>
      <c r="BZ7" s="38">
        <v>73.36</v>
      </c>
      <c r="CA7" s="38">
        <v>75.290000000000006</v>
      </c>
      <c r="CB7" s="38" t="s">
        <v>102</v>
      </c>
      <c r="CC7" s="38" t="s">
        <v>102</v>
      </c>
      <c r="CD7" s="38" t="s">
        <v>102</v>
      </c>
      <c r="CE7" s="38">
        <v>148.54</v>
      </c>
      <c r="CF7" s="38">
        <v>149.82</v>
      </c>
      <c r="CG7" s="38" t="s">
        <v>102</v>
      </c>
      <c r="CH7" s="38" t="s">
        <v>102</v>
      </c>
      <c r="CI7" s="38" t="s">
        <v>102</v>
      </c>
      <c r="CJ7" s="38">
        <v>228.47</v>
      </c>
      <c r="CK7" s="38">
        <v>224.88</v>
      </c>
      <c r="CL7" s="38">
        <v>215.41</v>
      </c>
      <c r="CM7" s="38" t="s">
        <v>102</v>
      </c>
      <c r="CN7" s="38" t="s">
        <v>102</v>
      </c>
      <c r="CO7" s="38" t="s">
        <v>102</v>
      </c>
      <c r="CP7" s="38">
        <v>52.19</v>
      </c>
      <c r="CQ7" s="38">
        <v>47.3</v>
      </c>
      <c r="CR7" s="38" t="s">
        <v>102</v>
      </c>
      <c r="CS7" s="38" t="s">
        <v>102</v>
      </c>
      <c r="CT7" s="38" t="s">
        <v>102</v>
      </c>
      <c r="CU7" s="38">
        <v>42.47</v>
      </c>
      <c r="CV7" s="38">
        <v>42.4</v>
      </c>
      <c r="CW7" s="38">
        <v>42.9</v>
      </c>
      <c r="CX7" s="38" t="s">
        <v>102</v>
      </c>
      <c r="CY7" s="38" t="s">
        <v>102</v>
      </c>
      <c r="CZ7" s="38" t="s">
        <v>102</v>
      </c>
      <c r="DA7" s="38">
        <v>50.05</v>
      </c>
      <c r="DB7" s="38">
        <v>49.16</v>
      </c>
      <c r="DC7" s="38" t="s">
        <v>102</v>
      </c>
      <c r="DD7" s="38" t="s">
        <v>102</v>
      </c>
      <c r="DE7" s="38" t="s">
        <v>102</v>
      </c>
      <c r="DF7" s="38">
        <v>83.75</v>
      </c>
      <c r="DG7" s="38">
        <v>84.19</v>
      </c>
      <c r="DH7" s="38">
        <v>84.75</v>
      </c>
      <c r="DI7" s="38" t="s">
        <v>102</v>
      </c>
      <c r="DJ7" s="38" t="s">
        <v>102</v>
      </c>
      <c r="DK7" s="38" t="s">
        <v>102</v>
      </c>
      <c r="DL7" s="38">
        <v>33.14</v>
      </c>
      <c r="DM7" s="38">
        <v>35.15</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0.56999999999999995</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00396:貞野 賢一</cp:lastModifiedBy>
  <dcterms:created xsi:type="dcterms:W3CDTF">2021-12-03T07:27:33Z</dcterms:created>
  <dcterms:modified xsi:type="dcterms:W3CDTF">2022-01-17T04:33:00Z</dcterms:modified>
  <cp:category/>
</cp:coreProperties>
</file>