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96\Desktop\令和３年度\県等通知文書\R04.01.12　Fwd【締切：２月４日（金）１７：００】公営企業に係る経営比較分析表の分析表（令和２年度決算）の分析等について\02 回答\"/>
    </mc:Choice>
  </mc:AlternateContent>
  <xr:revisionPtr revIDLastSave="0" documentId="13_ncr:1_{229EB5F2-22B6-45AA-B93F-D7942580C482}" xr6:coauthVersionLast="36" xr6:coauthVersionMax="36" xr10:uidLastSave="{00000000-0000-0000-0000-000000000000}"/>
  <workbookProtection workbookAlgorithmName="SHA-512" workbookHashValue="H1dcwsUCOTxVqe8D9Zbw5dTV5/N7zbC3iQAKYu9ILKibU00uwMyI15h12bySzNSOQ+LBJ5pngadFKq93mtIxCw==" workbookSaltValue="gdYu5nlpN0DBH/5n44+O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D10" i="4"/>
  <c r="W10" i="4"/>
  <c r="B10" i="4"/>
  <c r="AL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<sst xmlns="http://schemas.openxmlformats.org/spreadsheetml/2006/main" count="297" uniqueCount="117">
  <si>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</si>
  <si>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</si>
  <si>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</si>
  <si>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</si>
  <si>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</si>
  <si>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</si>
  <si>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</si>
  <si>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</si>
  <si>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</si>
  <si>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</si>
  <si>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</si>
  <si>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</si>
  <si>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</si>
  <si>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</si>
  <si>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</si>
  <si>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</si>
  <si>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</si>
  <si>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</si>
  <si>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</si>
  <si>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</si>
  <si>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</si>
  <si>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</si>
  <si>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</si>
  <si>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</si>
  <si>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</si>
  <si>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</si>
  <si>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</si>
  <si>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</si>
  <si>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</si>
  <si>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</si>
  <si>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</si>
  <si>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</si>
  <si>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</si>
  <si>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</si>
  <si>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</si>
  <si>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</si>
  <si>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</si>
  <si>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</si>
  <si>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</si>
  <si>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</si>
  <si>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</si>
  <si>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</si>
  <si>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</si>
  <si>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</si>
  <si>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</si>
  <si>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</si>
  <si>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</si>
  <si>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</si>
  <si>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</si>
  <si>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</si>
  <si>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</si>
  <si>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</si>
  <si>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</si>
  <si>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</si>
  <si>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</si>
  <si>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</si>
  <si>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</si>
  <si>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</si>
  <si>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</si>
  <si>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</si>
  <si>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</si>
  <si>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</si>
  <si>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</si>
  <si>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</si>
  <si>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</si>
  <si>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</si>
  <si>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</si>
  <si>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</si>
  <si>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</si>
  <si>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</si>
  <si>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</si>
  <si>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</si>
  <si>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</si>
  <si>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</si>
  <si>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</si>
  <si>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</si>
  <si>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</si>
  <si>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</si>
  <si>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</si>
  <si>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</si>
  <si>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</si>
  <si>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</si>
  <si>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</si>
  <si>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</si>
  <si>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</si>
  <si>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</si>
  <si>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</si>
  <si>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</si>
  <si>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</si>
  <si>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</si>
  <si>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</si>
  <si>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</si>
  <si>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</si>
  <si>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</si>
  <si>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</si>
  <si>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</si>
  <si>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</si>
  <si>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</si>
  <si>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</si>
  <si>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</si>
  <si>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</si>
  <si>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</si>
  <si>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</si>
  <si>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</si>
  <si>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</si>
  <si>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</si>
  <si>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</si>
  <si>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</si>
  <si>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</si>
  <si>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</si>
  <si>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</si>
  <si>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</si>
  <si>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</si>
  <si>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</si>
  <si>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113.41％で100％を上回っており全国平均及び類似団体平均値も上回り、単年度収支は黒字であるが、⑤経費回収比率は63.45％で100%を下回るとともに全国平均及び類似団体平均と同程度の数値で推移している。これは使用料で回収すべき経費を使用料で賄えていないだけでなく一般会計からの繰入金等に依存している状況であり、今後は繰入金等の縮減を図るために維持管理経費の削減に努める。
②累積欠損比率は、令和２年度に欠損金が発生したため6.07％となった、今後は欠損金を大幅に増加させないように維持管理経費の削減等に努める。
③流動比率は、121.31％で100％を上回っており、１年以内に現金化できる資産で１年以内に支払わなければならない負債を賄えている。
⑥汚水処理原価は類似団体平均値を下回る数値で推移しているが、公共下水道事業及び特定環境保全公共下水道事業よりは高くなっている。有収水量の大幅な増加を見込むことは困難であるが、維持管理経費の削減等の経営改善により汚水処理原価の抑制に努める。
⑦施設利用率は、全国平均及び類似団体平均値をやや下回る数値で推移しているが、⑨水洗化率は、全国平均及び類似団体平均値を大きく下回る数値で推移している。</t>
    <rPh sb="1" eb="3">
      <t>ケイジョウ</t>
    </rPh>
    <rPh sb="3" eb="5">
      <t>シュウシ</t>
    </rPh>
    <rPh sb="5" eb="7">
      <t>ヒリツ</t>
    </rPh>
    <rPh sb="21" eb="23">
      <t>ウワマワ</t>
    </rPh>
    <rPh sb="27" eb="29">
      <t>ゼンコク</t>
    </rPh>
    <rPh sb="29" eb="31">
      <t>ヘイキン</t>
    </rPh>
    <rPh sb="31" eb="32">
      <t>オヨ</t>
    </rPh>
    <rPh sb="33" eb="35">
      <t>ルイジ</t>
    </rPh>
    <rPh sb="35" eb="37">
      <t>ダンタイ</t>
    </rPh>
    <rPh sb="37" eb="40">
      <t>ヘイキンチ</t>
    </rPh>
    <rPh sb="41" eb="43">
      <t>ウワマワ</t>
    </rPh>
    <rPh sb="45" eb="48">
      <t>タンネンド</t>
    </rPh>
    <rPh sb="48" eb="50">
      <t>シュウシ</t>
    </rPh>
    <rPh sb="51" eb="53">
      <t>クロジ</t>
    </rPh>
    <rPh sb="98" eb="101">
      <t>ドウテイド</t>
    </rPh>
    <rPh sb="102" eb="104">
      <t>スウチ</t>
    </rPh>
    <rPh sb="105" eb="107">
      <t>スイイ</t>
    </rPh>
    <rPh sb="198" eb="200">
      <t>ルイセキ</t>
    </rPh>
    <rPh sb="200" eb="202">
      <t>ケッソン</t>
    </rPh>
    <rPh sb="202" eb="204">
      <t>ヒリツ</t>
    </rPh>
    <rPh sb="206" eb="208">
      <t>レイワ</t>
    </rPh>
    <rPh sb="209" eb="211">
      <t>ネンド</t>
    </rPh>
    <rPh sb="212" eb="214">
      <t>ケッソン</t>
    </rPh>
    <rPh sb="214" eb="215">
      <t>キン</t>
    </rPh>
    <rPh sb="216" eb="218">
      <t>ハッセイ</t>
    </rPh>
    <rPh sb="232" eb="234">
      <t>コンゴ</t>
    </rPh>
    <rPh sb="235" eb="238">
      <t>ケッソンキン</t>
    </rPh>
    <rPh sb="239" eb="241">
      <t>オオハバ</t>
    </rPh>
    <rPh sb="242" eb="244">
      <t>ゾウカ</t>
    </rPh>
    <rPh sb="251" eb="253">
      <t>イジ</t>
    </rPh>
    <rPh sb="253" eb="255">
      <t>カンリ</t>
    </rPh>
    <rPh sb="255" eb="257">
      <t>ケイヒ</t>
    </rPh>
    <rPh sb="258" eb="260">
      <t>サクゲン</t>
    </rPh>
    <rPh sb="260" eb="261">
      <t>トウ</t>
    </rPh>
    <rPh sb="262" eb="263">
      <t>ツト</t>
    </rPh>
    <rPh sb="268" eb="270">
      <t>リュウドウ</t>
    </rPh>
    <rPh sb="270" eb="272">
      <t>ヒリツ</t>
    </rPh>
    <rPh sb="287" eb="289">
      <t>ウワマワ</t>
    </rPh>
    <rPh sb="295" eb="296">
      <t>ネン</t>
    </rPh>
    <rPh sb="296" eb="298">
      <t>イナイ</t>
    </rPh>
    <rPh sb="299" eb="302">
      <t>ゲンキンカ</t>
    </rPh>
    <rPh sb="305" eb="307">
      <t>シサン</t>
    </rPh>
    <rPh sb="309" eb="310">
      <t>ネン</t>
    </rPh>
    <rPh sb="310" eb="312">
      <t>イナイ</t>
    </rPh>
    <rPh sb="313" eb="315">
      <t>シハラ</t>
    </rPh>
    <rPh sb="324" eb="326">
      <t>フサイ</t>
    </rPh>
    <rPh sb="327" eb="328">
      <t>マカナ</t>
    </rPh>
    <rPh sb="335" eb="337">
      <t>オスイ</t>
    </rPh>
    <rPh sb="337" eb="339">
      <t>ショリ</t>
    </rPh>
    <rPh sb="339" eb="341">
      <t>ゲンカ</t>
    </rPh>
    <rPh sb="342" eb="344">
      <t>ルイジ</t>
    </rPh>
    <rPh sb="344" eb="346">
      <t>ダンタイ</t>
    </rPh>
    <rPh sb="346" eb="349">
      <t>ヘイキンチ</t>
    </rPh>
    <rPh sb="350" eb="352">
      <t>シタマワ</t>
    </rPh>
    <rPh sb="353" eb="355">
      <t>スウチ</t>
    </rPh>
    <rPh sb="356" eb="358">
      <t>スイイ</t>
    </rPh>
    <rPh sb="364" eb="366">
      <t>コウキョウ</t>
    </rPh>
    <rPh sb="366" eb="369">
      <t>ゲスイドウ</t>
    </rPh>
    <rPh sb="369" eb="371">
      <t>ジギョウ</t>
    </rPh>
    <rPh sb="371" eb="372">
      <t>オヨ</t>
    </rPh>
    <rPh sb="373" eb="375">
      <t>トクテイ</t>
    </rPh>
    <rPh sb="375" eb="377">
      <t>カンキョウ</t>
    </rPh>
    <rPh sb="377" eb="379">
      <t>ホゼン</t>
    </rPh>
    <rPh sb="379" eb="381">
      <t>コウキョウ</t>
    </rPh>
    <rPh sb="381" eb="384">
      <t>ゲスイドウ</t>
    </rPh>
    <rPh sb="384" eb="386">
      <t>ジギョウ</t>
    </rPh>
    <rPh sb="389" eb="390">
      <t>タカ</t>
    </rPh>
    <rPh sb="397" eb="399">
      <t>ユウシュウ</t>
    </rPh>
    <rPh sb="399" eb="401">
      <t>スイリョウ</t>
    </rPh>
    <rPh sb="402" eb="404">
      <t>オオハバ</t>
    </rPh>
    <rPh sb="405" eb="407">
      <t>ゾウカ</t>
    </rPh>
    <rPh sb="408" eb="410">
      <t>ミコ</t>
    </rPh>
    <rPh sb="414" eb="416">
      <t>コンナン</t>
    </rPh>
    <rPh sb="421" eb="423">
      <t>イジ</t>
    </rPh>
    <rPh sb="423" eb="425">
      <t>カンリ</t>
    </rPh>
    <rPh sb="425" eb="427">
      <t>ケイヒ</t>
    </rPh>
    <rPh sb="428" eb="430">
      <t>サクゲン</t>
    </rPh>
    <rPh sb="430" eb="431">
      <t>トウ</t>
    </rPh>
    <rPh sb="432" eb="434">
      <t>ケイエイ</t>
    </rPh>
    <rPh sb="434" eb="436">
      <t>カイゼン</t>
    </rPh>
    <rPh sb="439" eb="441">
      <t>オスイ</t>
    </rPh>
    <rPh sb="441" eb="443">
      <t>ショリ</t>
    </rPh>
    <rPh sb="443" eb="445">
      <t>ゲンカ</t>
    </rPh>
    <rPh sb="446" eb="448">
      <t>ヨクセイ</t>
    </rPh>
    <rPh sb="449" eb="450">
      <t>ツト</t>
    </rPh>
    <rPh sb="478" eb="480">
      <t>シタマワ</t>
    </rPh>
    <phoneticPr fontId="4"/>
  </si>
  <si>
    <t>①有形固定資産減価償却率は全国平均及び類似団体平均値を上回る数値で推移しており、法定耐用年数に近い資産が多いことを示している。管渠は法定耐用年数を経過していないため更新していないが、施設の老朽化対策が今後の重要な課題であるため、長寿命化計画及びストックマネジメント計画に基づき施設の延命化を図るとともに、計画的な更新を進める。</t>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6">
      <t>ヘイキンチ</t>
    </rPh>
    <rPh sb="27" eb="29">
      <t>ウワマワ</t>
    </rPh>
    <rPh sb="30" eb="32">
      <t>スウチ</t>
    </rPh>
    <rPh sb="33" eb="35">
      <t>スイイ</t>
    </rPh>
    <rPh sb="40" eb="42">
      <t>ホウテイ</t>
    </rPh>
    <rPh sb="42" eb="44">
      <t>タイヨウ</t>
    </rPh>
    <rPh sb="44" eb="46">
      <t>ネンスウ</t>
    </rPh>
    <rPh sb="47" eb="48">
      <t>チカ</t>
    </rPh>
    <rPh sb="49" eb="51">
      <t>シサン</t>
    </rPh>
    <rPh sb="52" eb="53">
      <t>オオ</t>
    </rPh>
    <rPh sb="57" eb="58">
      <t>シメ</t>
    </rPh>
    <rPh sb="63" eb="65">
      <t>カンキョ</t>
    </rPh>
    <rPh sb="66" eb="68">
      <t>ホウテイ</t>
    </rPh>
    <rPh sb="68" eb="70">
      <t>タイヨウ</t>
    </rPh>
    <rPh sb="70" eb="72">
      <t>ネンスウ</t>
    </rPh>
    <rPh sb="73" eb="75">
      <t>ケイカ</t>
    </rPh>
    <rPh sb="82" eb="84">
      <t>コウシン</t>
    </rPh>
    <rPh sb="91" eb="93">
      <t>シセツ</t>
    </rPh>
    <rPh sb="94" eb="97">
      <t>ロウキュウカ</t>
    </rPh>
    <rPh sb="97" eb="99">
      <t>タイサク</t>
    </rPh>
    <rPh sb="100" eb="102">
      <t>コンゴ</t>
    </rPh>
    <rPh sb="103" eb="105">
      <t>ジュウヨウ</t>
    </rPh>
    <rPh sb="106" eb="108">
      <t>カダイ</t>
    </rPh>
    <rPh sb="114" eb="117">
      <t>チョウジュミョウ</t>
    </rPh>
    <rPh sb="117" eb="118">
      <t>カ</t>
    </rPh>
    <rPh sb="118" eb="120">
      <t>ケイカク</t>
    </rPh>
    <rPh sb="120" eb="121">
      <t>オヨ</t>
    </rPh>
    <rPh sb="132" eb="134">
      <t>ケイカク</t>
    </rPh>
    <rPh sb="135" eb="136">
      <t>モト</t>
    </rPh>
    <rPh sb="138" eb="140">
      <t>シセツ</t>
    </rPh>
    <rPh sb="141" eb="143">
      <t>エンメイ</t>
    </rPh>
    <rPh sb="143" eb="144">
      <t>カ</t>
    </rPh>
    <rPh sb="145" eb="146">
      <t>ハカ</t>
    </rPh>
    <rPh sb="152" eb="155">
      <t>ケイカクテキ</t>
    </rPh>
    <rPh sb="156" eb="158">
      <t>コウシン</t>
    </rPh>
    <rPh sb="159" eb="160">
      <t>スス</t>
    </rPh>
    <phoneticPr fontId="4"/>
  </si>
  <si>
    <t xml:space="preserve">公営企業を取り巻く環境は、人口減少等に伴う料金収入の減少や施設の老朽化、耐震化、耐水化に伴う施設の更新・改修需要の増加により厳しさを増している。令和元年度に策定した「吉野川市下水道経営戦略」に基づき、将来にわたり持続可能で安定した経営基盤の確保に努める。
</t>
    <rPh sb="17" eb="18">
      <t>トウ</t>
    </rPh>
    <rPh sb="19" eb="20">
      <t>トモナ</t>
    </rPh>
    <rPh sb="29" eb="31">
      <t>シセツ</t>
    </rPh>
    <rPh sb="32" eb="35">
      <t>ロウキュウカ</t>
    </rPh>
    <rPh sb="36" eb="39">
      <t>タイシンカ</t>
    </rPh>
    <rPh sb="40" eb="43">
      <t>タイスイカ</t>
    </rPh>
    <rPh sb="44" eb="45">
      <t>トモナ</t>
    </rPh>
    <rPh sb="46" eb="48">
      <t>シセツ</t>
    </rPh>
    <rPh sb="49" eb="51">
      <t>コウシン</t>
    </rPh>
    <rPh sb="52" eb="54">
      <t>カイシュウ</t>
    </rPh>
    <rPh sb="54" eb="56">
      <t>ジュヨウ</t>
    </rPh>
    <rPh sb="57" eb="59">
      <t>ゾウカ</t>
    </rPh>
    <rPh sb="62" eb="63">
      <t>キビ</t>
    </rPh>
    <rPh sb="66" eb="67">
      <t>マ</t>
    </rPh>
    <rPh sb="72" eb="74">
      <t>レイワ</t>
    </rPh>
    <rPh sb="74" eb="77">
      <t>ガンネンド</t>
    </rPh>
    <rPh sb="78" eb="80">
      <t>サクテイ</t>
    </rPh>
    <rPh sb="83" eb="87">
      <t>ヨシノガワシ</t>
    </rPh>
    <rPh sb="87" eb="90">
      <t>ゲスイドウ</t>
    </rPh>
    <rPh sb="90" eb="92">
      <t>ケイエイ</t>
    </rPh>
    <rPh sb="92" eb="94">
      <t>センリャク</t>
    </rPh>
    <rPh sb="96" eb="97">
      <t>モト</t>
    </rPh>
    <rPh sb="100" eb="102">
      <t>ショウライ</t>
    </rPh>
    <rPh sb="106" eb="108">
      <t>ジゾク</t>
    </rPh>
    <rPh sb="108" eb="110">
      <t>カノウ</t>
    </rPh>
    <rPh sb="111" eb="113">
      <t>アンテイ</t>
    </rPh>
    <rPh sb="115" eb="117">
      <t>ケイエイ</t>
    </rPh>
    <rPh sb="117" eb="119">
      <t>キバン</t>
    </rPh>
    <rPh sb="120" eb="122">
      <t>カクホ</t>
    </rPh>
    <rPh sb="123" eb="1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</si>
</sst>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7C-42DC-AB77-A83D32EEF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927C-42DC-AB77-A83D32EEF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50.46</c:v>
                </c:pt>
                <c:pt idx="4">
                  <c:v>50.87</c:v>
                </c:pt>
              </c:numCache>
            </c:numRef>
          </c:val>
          <c:extLst>
            <c:ext xmlns:c16="http://schemas.microsoft.com/office/drawing/2014/chart" uri="{C3380CC4-5D6E-409C-BE32-E72D297353CC}">
              <c16:uniqueId val="{00000000-CC59-480F-BEE7-9E00F69522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CC59-480F-BEE7-9E00F69522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75.239999999999995</c:v>
                </c:pt>
                <c:pt idx="4">
                  <c:v>75.66</c:v>
                </c:pt>
              </c:numCache>
            </c:numRef>
          </c:val>
          <c:extLst>
            <c:ext xmlns:c16="http://schemas.microsoft.com/office/drawing/2014/chart" uri="{C3380CC4-5D6E-409C-BE32-E72D297353CC}">
              <c16:uniqueId val="{00000000-EED4-472F-A03F-2F9DC46CD3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EED4-472F-A03F-2F9DC46CD3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106.81</c:v>
                </c:pt>
                <c:pt idx="4">
                  <c:v>113.41</c:v>
                </c:pt>
              </c:numCache>
            </c:numRef>
          </c:val>
          <c:extLst>
            <c:ext xmlns:c16="http://schemas.microsoft.com/office/drawing/2014/chart" uri="{C3380CC4-5D6E-409C-BE32-E72D297353CC}">
              <c16:uniqueId val="{00000000-9B45-49E4-B4F5-99BC6F5A7E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B45-49E4-B4F5-99BC6F5A7E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51.52</c:v>
                </c:pt>
                <c:pt idx="4">
                  <c:v>53.08</c:v>
                </c:pt>
              </c:numCache>
            </c:numRef>
          </c:val>
          <c:extLst>
            <c:ext xmlns:c16="http://schemas.microsoft.com/office/drawing/2014/chart" uri="{C3380CC4-5D6E-409C-BE32-E72D297353CC}">
              <c16:uniqueId val="{00000000-C862-4CA9-9441-B9B24ABBF0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C862-4CA9-9441-B9B24ABBF0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A52-4C99-8078-76F8844721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A52-4C99-8078-76F8844721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6.07</c:v>
                </c:pt>
              </c:numCache>
            </c:numRef>
          </c:val>
          <c:extLst>
            <c:ext xmlns:c16="http://schemas.microsoft.com/office/drawing/2014/chart" uri="{C3380CC4-5D6E-409C-BE32-E72D297353CC}">
              <c16:uniqueId val="{00000000-FF05-49C2-83B3-455752224F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FF05-49C2-83B3-455752224F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110.71</c:v>
                </c:pt>
                <c:pt idx="4">
                  <c:v>121.31</c:v>
                </c:pt>
              </c:numCache>
            </c:numRef>
          </c:val>
          <c:extLst>
            <c:ext xmlns:c16="http://schemas.microsoft.com/office/drawing/2014/chart" uri="{C3380CC4-5D6E-409C-BE32-E72D297353CC}">
              <c16:uniqueId val="{00000000-7892-4147-9E38-2FBDC820F9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7892-4147-9E38-2FBDC820F9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9C-4CFC-9402-FFD52AECEA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D59C-4CFC-9402-FFD52AECEA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57.63</c:v>
                </c:pt>
                <c:pt idx="4">
                  <c:v>63.45</c:v>
                </c:pt>
              </c:numCache>
            </c:numRef>
          </c:val>
          <c:extLst>
            <c:ext xmlns:c16="http://schemas.microsoft.com/office/drawing/2014/chart" uri="{C3380CC4-5D6E-409C-BE32-E72D297353CC}">
              <c16:uniqueId val="{00000000-3C38-447B-9E3D-BD8EC303DB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3C38-447B-9E3D-BD8EC303DB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219.21</c:v>
                </c:pt>
                <c:pt idx="4">
                  <c:v>199.91</c:v>
                </c:pt>
              </c:numCache>
            </c:numRef>
          </c:val>
          <c:extLst>
            <c:ext xmlns:c16="http://schemas.microsoft.com/office/drawing/2014/chart" uri="{C3380CC4-5D6E-409C-BE32-E72D297353CC}">
              <c16:uniqueId val="{00000000-A13E-411D-9E53-54A1A6FA04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A13E-411D-9E53-54A1A6FA04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3" zoomScaleNormal="100" workbookViewId="0">
      <selection activeCell="BC88" sqref="BC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吉野川市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40184</v>
      </c>
      <c r="AM8" s="51"/>
      <c r="AN8" s="51"/>
      <c r="AO8" s="51"/>
      <c r="AP8" s="51"/>
      <c r="AQ8" s="51"/>
      <c r="AR8" s="51"/>
      <c r="AS8" s="51"/>
      <c r="AT8" s="46">
        <f>データ!T6</f>
        <v>144.13999999999999</v>
      </c>
      <c r="AU8" s="46"/>
      <c r="AV8" s="46"/>
      <c r="AW8" s="46"/>
      <c r="AX8" s="46"/>
      <c r="AY8" s="46"/>
      <c r="AZ8" s="46"/>
      <c r="BA8" s="46"/>
      <c r="BB8" s="46">
        <f>データ!U6</f>
        <v>278.77999999999997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61.74</v>
      </c>
      <c r="J10" s="46"/>
      <c r="K10" s="46"/>
      <c r="L10" s="46"/>
      <c r="M10" s="46"/>
      <c r="N10" s="46"/>
      <c r="O10" s="46"/>
      <c r="P10" s="46">
        <f>データ!P6</f>
        <v>5.42</v>
      </c>
      <c r="Q10" s="46"/>
      <c r="R10" s="46"/>
      <c r="S10" s="46"/>
      <c r="T10" s="46"/>
      <c r="U10" s="46"/>
      <c r="V10" s="46"/>
      <c r="W10" s="46">
        <f>データ!Q6</f>
        <v>95.33</v>
      </c>
      <c r="X10" s="46"/>
      <c r="Y10" s="46"/>
      <c r="Z10" s="46"/>
      <c r="AA10" s="46"/>
      <c r="AB10" s="46"/>
      <c r="AC10" s="46"/>
      <c r="AD10" s="51">
        <f>データ!R6</f>
        <v>2750</v>
      </c>
      <c r="AE10" s="51"/>
      <c r="AF10" s="51"/>
      <c r="AG10" s="51"/>
      <c r="AH10" s="51"/>
      <c r="AI10" s="51"/>
      <c r="AJ10" s="51"/>
      <c r="AK10" s="2"/>
      <c r="AL10" s="51">
        <f>データ!V6</f>
        <v>2165</v>
      </c>
      <c r="AM10" s="51"/>
      <c r="AN10" s="51"/>
      <c r="AO10" s="51"/>
      <c r="AP10" s="51"/>
      <c r="AQ10" s="51"/>
      <c r="AR10" s="51"/>
      <c r="AS10" s="51"/>
      <c r="AT10" s="46">
        <f>データ!W6</f>
        <v>1.55</v>
      </c>
      <c r="AU10" s="46"/>
      <c r="AV10" s="46"/>
      <c r="AW10" s="46"/>
      <c r="AX10" s="46"/>
      <c r="AY10" s="46"/>
      <c r="AZ10" s="46"/>
      <c r="BA10" s="46"/>
      <c r="BB10" s="46">
        <f>データ!X6</f>
        <v>1396.77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yzeicmy8WQbgV2u05OFxlWGnTlgjIVMowkAy4MoY7kmmFdNFYMXvzMs2zITuKUEitDfHqL1dNxIEHALD3DXSA==" saltValue="BZHAHmCIgJVPEwWx2NY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362051</v>
      </c>
      <c r="D6" s="33">
        <f t="shared" si="3"/>
        <v>46</v>
      </c>
      <c r="E6" s="33">
        <f t="shared" si="3"/>
        <v>17</v>
      </c>
      <c r="F6" s="33">
        <f t="shared" si="3"/>
        <v>5</v>
      </c>
      <c r="G6" s="33">
        <f t="shared" si="3"/>
        <v>0</v>
      </c>
      <c r="H6" s="33" t="str">
        <f t="shared" si="3"/>
        <v>徳島県　吉野川市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61.74</v>
      </c>
      <c r="P6" s="34">
        <f t="shared" si="3"/>
        <v>5.42</v>
      </c>
      <c r="Q6" s="34">
        <f t="shared" si="3"/>
        <v>95.33</v>
      </c>
      <c r="R6" s="34">
        <f t="shared" si="3"/>
        <v>2750</v>
      </c>
      <c r="S6" s="34">
        <f t="shared" si="3"/>
        <v>40184</v>
      </c>
      <c r="T6" s="34">
        <f t="shared" si="3"/>
        <v>144.13999999999999</v>
      </c>
      <c r="U6" s="34">
        <f t="shared" si="3"/>
        <v>278.77999999999997</v>
      </c>
      <c r="V6" s="34">
        <f t="shared" si="3"/>
        <v>2165</v>
      </c>
      <c r="W6" s="34">
        <f t="shared" si="3"/>
        <v>1.55</v>
      </c>
      <c r="X6" s="34">
        <f t="shared" si="3"/>
        <v>1396.77</v>
      </c>
      <c r="Y6" s="35" t="str">
        <f>IF(Y7="",NA(),Y7)</f>
        <v>-</v>
      </c>
      <c r="Z6" s="35" t="str">
        <f t="shared" ref="Z6:AH6" si="4">IF(Z7="",NA(),Z7)</f>
        <v>-</v>
      </c>
      <c r="AA6" s="35" t="str">
        <f t="shared" si="4"/>
        <v>-</v>
      </c>
      <c r="AB6" s="35">
        <f t="shared" si="4"/>
        <v>106.81</v>
      </c>
      <c r="AC6" s="35">
        <f t="shared" si="4"/>
        <v>113.41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5">
        <f t="shared" si="5"/>
        <v>6.07</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110.71</v>
      </c>
      <c r="AY6" s="35">
        <f t="shared" si="6"/>
        <v>121.31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57.63</v>
      </c>
      <c r="BU6" s="35">
        <f t="shared" si="8"/>
        <v>63.45</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219.21</v>
      </c>
      <c r="CF6" s="35">
        <f t="shared" si="9"/>
        <v>199.91</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50.46</v>
      </c>
      <c r="CQ6" s="35">
        <f t="shared" si="10"/>
        <v>50.87</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75.239999999999995</v>
      </c>
      <c r="DB6" s="35">
        <f t="shared" si="11"/>
        <v>75.66</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51.52</v>
      </c>
      <c r="DM6" s="35">
        <f t="shared" si="12"/>
        <v>53.08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362051</v>
      </c>
      <c r="D7" s="37">
        <v>46</v>
      </c>
      <c r="E7" s="37">
        <v>17</v>
      </c>
      <c r="F7" s="37">
        <v>5</v>
      </c>
      <c r="G7" s="37">
        <v>0</v>
      </c>
      <c r="H7" s="37" t="s">
        <v>96</v>
      </c>
      <c r="I7" s="37" t="s">
        <v>97</v>
      </c>
      <c r="J7" s="37" t="s">
        <v>98</v>
      </c>
      <c r="K7" s="37" t="s">
        <v>99</v>
      </c>
      <c r="L7" s="37" t="s">
        <v>100</v>
      </c>
      <c r="M7" s="37" t="s">
        <v>101</v>
      </c>
      <c r="N7" s="38" t="s">
        <v>102</v>
      </c>
      <c r="O7" s="38">
        <v>61.74</v>
      </c>
      <c r="P7" s="38">
        <v>5.42</v>
      </c>
      <c r="Q7" s="38">
        <v>95.33</v>
      </c>
      <c r="R7" s="38">
        <v>2750</v>
      </c>
      <c r="S7" s="38">
        <v>40184</v>
      </c>
      <c r="T7" s="38">
        <v>144.13999999999999</v>
      </c>
      <c r="U7" s="38">
        <v>278.77999999999997</v>
      </c>
      <c r="V7" s="38">
        <v>2165</v>
      </c>
      <c r="W7" s="38">
        <v>1.55</v>
      </c>
      <c r="X7" s="38">
        <v>1396.77</v>
      </c>
      <c r="Y7" s="38" t="s">
        <v>102</v>
      </c>
      <c r="Z7" s="38" t="s">
        <v>102</v>
      </c>
      <c r="AA7" s="38" t="s">
        <v>102</v>
      </c>
      <c r="AB7" s="38">
        <v>106.81</v>
      </c>
      <c r="AC7" s="38">
        <v>113.41</v>
      </c>
      <c r="AD7" s="38" t="s">
        <v>102</v>
      </c>
      <c r="AE7" s="38" t="s">
        <v>102</v>
      </c>
      <c r="AF7" s="38" t="s">
        <v>102</v>
      </c>
      <c r="AG7" s="38">
        <v>103.6</v>
      </c>
      <c r="AH7" s="38">
        <v>106.37</v>
      </c>
      <c r="AI7" s="38">
        <v>104.99</v>
      </c>
      <c r="AJ7" s="38" t="s">
        <v>102</v>
      </c>
      <c r="AK7" s="38" t="s">
        <v>102</v>
      </c>
      <c r="AL7" s="38" t="s">
        <v>102</v>
      </c>
      <c r="AM7" s="38">
        <v>0</v>
      </c>
      <c r="AN7" s="38">
        <v>6.07</v>
      </c>
      <c r="AO7" s="38" t="s">
        <v>102</v>
      </c>
      <c r="AP7" s="38" t="s">
        <v>102</v>
      </c>
      <c r="AQ7" s="38" t="s">
        <v>102</v>
      </c>
      <c r="AR7" s="38">
        <v>193.99</v>
      </c>
      <c r="AS7" s="38">
        <v>139.02000000000001</v>
      </c>
      <c r="AT7" s="38">
        <v>121.19</v>
      </c>
      <c r="AU7" s="38" t="s">
        <v>102</v>
      </c>
      <c r="AV7" s="38" t="s">
        <v>102</v>
      </c>
      <c r="AW7" s="38" t="s">
        <v>102</v>
      </c>
      <c r="AX7" s="38">
        <v>110.71</v>
      </c>
      <c r="AY7" s="38">
        <v>121.31</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57.63</v>
      </c>
      <c r="BU7" s="38">
        <v>63.45</v>
      </c>
      <c r="BV7" s="38" t="s">
        <v>102</v>
      </c>
      <c r="BW7" s="38" t="s">
        <v>102</v>
      </c>
      <c r="BX7" s="38" t="s">
        <v>102</v>
      </c>
      <c r="BY7" s="38">
        <v>57.31</v>
      </c>
      <c r="BZ7" s="38">
        <v>57.08</v>
      </c>
      <c r="CA7" s="38">
        <v>60.94</v>
      </c>
      <c r="CB7" s="38" t="s">
        <v>102</v>
      </c>
      <c r="CC7" s="38" t="s">
        <v>102</v>
      </c>
      <c r="CD7" s="38" t="s">
        <v>102</v>
      </c>
      <c r="CE7" s="38">
        <v>219.21</v>
      </c>
      <c r="CF7" s="38">
        <v>199.91</v>
      </c>
      <c r="CG7" s="38" t="s">
        <v>102</v>
      </c>
      <c r="CH7" s="38" t="s">
        <v>102</v>
      </c>
      <c r="CI7" s="38" t="s">
        <v>102</v>
      </c>
      <c r="CJ7" s="38">
        <v>273.52</v>
      </c>
      <c r="CK7" s="38">
        <v>274.99</v>
      </c>
      <c r="CL7" s="38">
        <v>253.04</v>
      </c>
      <c r="CM7" s="38" t="s">
        <v>102</v>
      </c>
      <c r="CN7" s="38" t="s">
        <v>102</v>
      </c>
      <c r="CO7" s="38" t="s">
        <v>102</v>
      </c>
      <c r="CP7" s="38">
        <v>50.46</v>
      </c>
      <c r="CQ7" s="38">
        <v>50.87</v>
      </c>
      <c r="CR7" s="38" t="s">
        <v>102</v>
      </c>
      <c r="CS7" s="38" t="s">
        <v>102</v>
      </c>
      <c r="CT7" s="38" t="s">
        <v>102</v>
      </c>
      <c r="CU7" s="38">
        <v>50.14</v>
      </c>
      <c r="CV7" s="38">
        <v>54.83</v>
      </c>
      <c r="CW7" s="38">
        <v>54.84</v>
      </c>
      <c r="CX7" s="38" t="s">
        <v>102</v>
      </c>
      <c r="CY7" s="38" t="s">
        <v>102</v>
      </c>
      <c r="CZ7" s="38" t="s">
        <v>102</v>
      </c>
      <c r="DA7" s="38">
        <v>75.239999999999995</v>
      </c>
      <c r="DB7" s="38">
        <v>75.66</v>
      </c>
      <c r="DC7" s="38" t="s">
        <v>102</v>
      </c>
      <c r="DD7" s="38" t="s">
        <v>102</v>
      </c>
      <c r="DE7" s="38" t="s">
        <v>102</v>
      </c>
      <c r="DF7" s="38">
        <v>84.98</v>
      </c>
      <c r="DG7" s="38">
        <v>84.7</v>
      </c>
      <c r="DH7" s="38">
        <v>86.6</v>
      </c>
      <c r="DI7" s="38" t="s">
        <v>102</v>
      </c>
      <c r="DJ7" s="38" t="s">
        <v>102</v>
      </c>
      <c r="DK7" s="38" t="s">
        <v>102</v>
      </c>
      <c r="DL7" s="38">
        <v>51.52</v>
      </c>
      <c r="DM7" s="38">
        <v>53.08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00396:貞野 賢一</cp:lastModifiedBy>
  <dcterms:created xsi:type="dcterms:W3CDTF">2021-12-03T07:34:36Z</dcterms:created>
  <dcterms:modified xsi:type="dcterms:W3CDTF">2022-01-16T01:50:29Z</dcterms:modified>
  <cp:category/>
</cp:coreProperties>
</file>