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0396\Desktop\令和３年度\県等通知文書\R04.01.12　Fwd【締切：２月４日（金）１７：００】公営企業に係る経営比較分析表の分析表（令和２年度決算）の分析等について\02 回答\"/>
    </mc:Choice>
  </mc:AlternateContent>
  <xr:revisionPtr revIDLastSave="0" documentId="13_ncr:1_{6C1555DC-3E1D-4D40-A6A4-2A6807FE0AE3}" xr6:coauthVersionLast="36" xr6:coauthVersionMax="36" xr10:uidLastSave="{00000000-0000-0000-0000-000000000000}"/>
  <workbookProtection workbookAlgorithmName="SHA-512" workbookHashValue="UbZMufAeFDFnzRx8cU2l33//deR9rvYIYxWt1+X72fRIg4DrOFVLTYzFyoN9a9KP5ne/88EKHGm3dWKqvEPfuA==" workbookSaltValue="6SgBMJGWjfoY49v1DQtUP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D10" i="4"/>
  <c r="W10" i="4"/>
  <c r="I10" i="4"/>
  <c r="BB8" i="4"/>
  <c r="AL8" i="4"/>
  <c r="AD8" i="4"/>
  <c r="P8" i="4"/>
  <c r="I8" i="4"/>
  <c r="B8" i="4"/>
</calcChain>
</file>

<file path=xl/sharedStrings.xml><?xml version="1.0" encoding="utf-8"?>
<sst xmlns="http://schemas.openxmlformats.org/spreadsheetml/2006/main" count="297" uniqueCount="119">
  <si>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</si>
  <si>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</si>
  <si>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</si>
  <si>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</si>
  <si>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</si>
  <si>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</si>
  <si>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</si>
  <si>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</si>
  <si>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</si>
  <si>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</si>
  <si>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</si>
  <si>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</si>
  <si>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</si>
  <si>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</si>
  <si>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</si>
  <si>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</si>
  <si>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</si>
  <si>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</si>
  <si>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</si>
  <si>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</si>
  <si>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</si>
  <si>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</si>
  <si>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</si>
  <si>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</si>
  <si>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</si>
  <si>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</si>
  <si>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</si>
  <si>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</si>
  <si>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</si>
  <si>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</si>
  <si>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</si>
  <si>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</si>
  <si>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</si>
  <si>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</si>
  <si>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</si>
  <si>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</si>
  <si>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</si>
  <si>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</si>
  <si>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</si>
  <si>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</si>
  <si>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</si>
  <si>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</si>
  <si>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</si>
  <si>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</si>
  <si>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</si>
  <si>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</si>
  <si>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</si>
  <si>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</si>
  <si>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</si>
  <si>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</si>
  <si>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</si>
  <si>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</si>
  <si>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</si>
  <si>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</si>
  <si>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</si>
  <si>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</si>
  <si>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</si>
  <si>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</si>
  <si>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</si>
  <si>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</si>
  <si>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</si>
  <si>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</si>
  <si>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</si>
  <si>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</si>
  <si>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</si>
  <si>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</si>
  <si>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</si>
  <si>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</si>
  <si>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</si>
  <si>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</si>
  <si>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</si>
  <si>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</si>
  <si>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</si>
  <si>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</si>
  <si>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</si>
  <si>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</si>
  <si>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</si>
  <si>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</si>
  <si>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</si>
  <si>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</si>
  <si>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</si>
  <si>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</si>
  <si>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</si>
  <si>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</si>
  <si>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</si>
  <si>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</si>
  <si>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</si>
  <si>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</si>
  <si>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</si>
  <si>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</si>
  <si>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</si>
  <si>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</si>
  <si>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</si>
  <si>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</si>
  <si>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</si>
  <si>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</si>
  <si>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吉野川市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</si>
  <si>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</si>
  <si>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</si>
  <si>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</si>
  <si>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</si>
  <si>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</si>
  <si>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</si>
  <si>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</si>
  <si>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</si>
  <si>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</si>
  <si>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</si>
  <si>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</si>
  <si>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</si>
  <si>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</si>
  <si>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</si>
  <si>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</si>
  <si>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</si>
  <si>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</si>
  <si>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</si>
  <si>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</si>
  <si>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公営企業を取り巻く環境は、人口減少等に伴う料金収入の減少や施設の老朽化、耐震化、耐水化に伴う施設の更新・改修需要の増加により厳しさを増している。本市は、令和元年度に浄化槽汚泥等投入事業及び下水道使用料の改定を見込んだ「吉野川市下水道経営戦略」を策定した。今後は戦略に基づき下水道使用料の改定に向けた作業を進め、将来にわたり持続可能で安定した経営基盤の確保に努める。
</t>
    <rPh sb="17" eb="18">
      <t>トウ</t>
    </rPh>
    <rPh sb="19" eb="20">
      <t>トモナ</t>
    </rPh>
    <rPh sb="29" eb="31">
      <t>シセツ</t>
    </rPh>
    <rPh sb="32" eb="35">
      <t>ロウキュウカ</t>
    </rPh>
    <rPh sb="36" eb="39">
      <t>タイシンカ</t>
    </rPh>
    <rPh sb="40" eb="43">
      <t>タイスイカ</t>
    </rPh>
    <rPh sb="44" eb="45">
      <t>トモナ</t>
    </rPh>
    <rPh sb="46" eb="48">
      <t>シセツ</t>
    </rPh>
    <rPh sb="49" eb="51">
      <t>コウシン</t>
    </rPh>
    <rPh sb="52" eb="54">
      <t>カイシュウ</t>
    </rPh>
    <rPh sb="54" eb="56">
      <t>ジュヨウ</t>
    </rPh>
    <rPh sb="57" eb="59">
      <t>ゾウカ</t>
    </rPh>
    <rPh sb="62" eb="63">
      <t>キビ</t>
    </rPh>
    <rPh sb="66" eb="67">
      <t>マ</t>
    </rPh>
    <rPh sb="72" eb="74">
      <t>ホンシ</t>
    </rPh>
    <rPh sb="76" eb="78">
      <t>レイワ</t>
    </rPh>
    <rPh sb="78" eb="81">
      <t>ガンネンド</t>
    </rPh>
    <rPh sb="82" eb="84">
      <t>ジョウカ</t>
    </rPh>
    <rPh sb="84" eb="85">
      <t>ソウ</t>
    </rPh>
    <rPh sb="85" eb="87">
      <t>オデイ</t>
    </rPh>
    <rPh sb="87" eb="88">
      <t>トウ</t>
    </rPh>
    <rPh sb="88" eb="90">
      <t>トウニュウ</t>
    </rPh>
    <rPh sb="90" eb="92">
      <t>ジギョウ</t>
    </rPh>
    <rPh sb="92" eb="93">
      <t>オヨ</t>
    </rPh>
    <rPh sb="94" eb="97">
      <t>ゲスイドウ</t>
    </rPh>
    <rPh sb="97" eb="100">
      <t>シヨウリョウ</t>
    </rPh>
    <rPh sb="101" eb="103">
      <t>カイテイ</t>
    </rPh>
    <rPh sb="104" eb="106">
      <t>ミコ</t>
    </rPh>
    <rPh sb="109" eb="113">
      <t>ヨシノガワシ</t>
    </rPh>
    <rPh sb="113" eb="116">
      <t>ゲスイドウ</t>
    </rPh>
    <rPh sb="116" eb="118">
      <t>ケイエイ</t>
    </rPh>
    <rPh sb="118" eb="120">
      <t>センリャク</t>
    </rPh>
    <rPh sb="122" eb="124">
      <t>サクテイ</t>
    </rPh>
    <rPh sb="127" eb="129">
      <t>コンゴ</t>
    </rPh>
    <rPh sb="130" eb="132">
      <t>センリャク</t>
    </rPh>
    <rPh sb="133" eb="134">
      <t>モト</t>
    </rPh>
    <rPh sb="136" eb="139">
      <t>ゲスイドウ</t>
    </rPh>
    <rPh sb="139" eb="142">
      <t>シヨウリョウ</t>
    </rPh>
    <rPh sb="143" eb="145">
      <t>カイテイ</t>
    </rPh>
    <rPh sb="146" eb="147">
      <t>ム</t>
    </rPh>
    <rPh sb="149" eb="151">
      <t>サギョウ</t>
    </rPh>
    <rPh sb="152" eb="153">
      <t>スス</t>
    </rPh>
    <rPh sb="155" eb="157">
      <t>ショウライ</t>
    </rPh>
    <rPh sb="161" eb="163">
      <t>ジゾク</t>
    </rPh>
    <rPh sb="163" eb="165">
      <t>カノウ</t>
    </rPh>
    <rPh sb="166" eb="168">
      <t>アンテイ</t>
    </rPh>
    <rPh sb="170" eb="172">
      <t>ケイエイ</t>
    </rPh>
    <rPh sb="172" eb="174">
      <t>キバン</t>
    </rPh>
    <rPh sb="175" eb="177">
      <t>カクホ</t>
    </rPh>
    <rPh sb="178" eb="179">
      <t>ツト</t>
    </rPh>
    <phoneticPr fontId="4"/>
  </si>
  <si>
    <t>①有形固定資産減価償却率は全国平均及び類似団体平均値を上回る数値で推移しており、法定耐用年数に近い資産が多いことを示している。管渠は法定耐用年数を経過していないため更新していないが、施設の老朽化対策が今後の重要な課題であるため、長寿命化計画及びストックマネジメント計画に基づき施設の延命化を図るとともに、計画的な更新を進める。</t>
    <rPh sb="1" eb="3">
      <t>ユウケイ</t>
    </rPh>
    <rPh sb="3" eb="5">
      <t>コテイ</t>
    </rPh>
    <rPh sb="5" eb="7">
      <t>シサン</t>
    </rPh>
    <rPh sb="7" eb="9">
      <t>ゲンカ</t>
    </rPh>
    <rPh sb="9" eb="11">
      <t>ショウキャク</t>
    </rPh>
    <rPh sb="11" eb="12">
      <t>リツ</t>
    </rPh>
    <rPh sb="13" eb="15">
      <t>ゼンコク</t>
    </rPh>
    <rPh sb="15" eb="17">
      <t>ヘイキン</t>
    </rPh>
    <rPh sb="17" eb="18">
      <t>オヨ</t>
    </rPh>
    <rPh sb="19" eb="21">
      <t>ルイジ</t>
    </rPh>
    <rPh sb="21" eb="23">
      <t>ダンタイ</t>
    </rPh>
    <rPh sb="23" eb="26">
      <t>ヘイキンチ</t>
    </rPh>
    <rPh sb="27" eb="29">
      <t>ウワマワ</t>
    </rPh>
    <rPh sb="30" eb="32">
      <t>スウチ</t>
    </rPh>
    <rPh sb="33" eb="35">
      <t>スイイ</t>
    </rPh>
    <rPh sb="40" eb="42">
      <t>ホウテイ</t>
    </rPh>
    <rPh sb="42" eb="44">
      <t>タイヨウ</t>
    </rPh>
    <rPh sb="44" eb="46">
      <t>ネンスウ</t>
    </rPh>
    <rPh sb="47" eb="48">
      <t>チカ</t>
    </rPh>
    <rPh sb="49" eb="51">
      <t>シサン</t>
    </rPh>
    <rPh sb="52" eb="53">
      <t>オオ</t>
    </rPh>
    <rPh sb="57" eb="58">
      <t>シメ</t>
    </rPh>
    <rPh sb="63" eb="65">
      <t>カンキョ</t>
    </rPh>
    <rPh sb="66" eb="68">
      <t>ホウテイ</t>
    </rPh>
    <rPh sb="68" eb="70">
      <t>タイヨウ</t>
    </rPh>
    <rPh sb="70" eb="72">
      <t>ネンスウ</t>
    </rPh>
    <rPh sb="73" eb="75">
      <t>ケイカ</t>
    </rPh>
    <rPh sb="82" eb="84">
      <t>コウシン</t>
    </rPh>
    <rPh sb="91" eb="93">
      <t>シセツ</t>
    </rPh>
    <rPh sb="94" eb="97">
      <t>ロウキュウカ</t>
    </rPh>
    <rPh sb="97" eb="99">
      <t>タイサク</t>
    </rPh>
    <rPh sb="100" eb="102">
      <t>コンゴ</t>
    </rPh>
    <rPh sb="103" eb="105">
      <t>ジュウヨウ</t>
    </rPh>
    <rPh sb="106" eb="108">
      <t>カダイ</t>
    </rPh>
    <rPh sb="114" eb="117">
      <t>チョウジュミョウ</t>
    </rPh>
    <rPh sb="117" eb="118">
      <t>カ</t>
    </rPh>
    <rPh sb="118" eb="120">
      <t>ケイカク</t>
    </rPh>
    <rPh sb="120" eb="121">
      <t>オヨ</t>
    </rPh>
    <rPh sb="132" eb="134">
      <t>ケイカク</t>
    </rPh>
    <rPh sb="135" eb="136">
      <t>モト</t>
    </rPh>
    <rPh sb="138" eb="140">
      <t>シセツ</t>
    </rPh>
    <rPh sb="141" eb="143">
      <t>エンメイ</t>
    </rPh>
    <rPh sb="143" eb="144">
      <t>カ</t>
    </rPh>
    <rPh sb="145" eb="146">
      <t>ハカ</t>
    </rPh>
    <rPh sb="152" eb="155">
      <t>ケイカクテキ</t>
    </rPh>
    <rPh sb="156" eb="158">
      <t>コウシン</t>
    </rPh>
    <rPh sb="159" eb="160">
      <t>スス</t>
    </rPh>
    <phoneticPr fontId="4"/>
  </si>
  <si>
    <t>①経常収支比率は105.54％で100％を上回っており全国平均及び類似団体平均値とほぼ同程度であり、単年度収支は黒字であるが、⑤経費回収比率は64.46％で100%を下回るとともに全国平均及び類似団体平均に比べかなり低い数値となっている。これは使用料で回収すべき経費を使用料で賄えていないだけでなく一般会計からの繰入金等に依存している状況であり、今後は繰入金等の縮減を図るために維持管理経費の削減と使用料収入の適正化を図る。
③流動比率は、34.31％で100％を下回っており、全国平均及び類似団体平均値よりも低い数値で推移している。これは１年以内に現金化できる資産で１年以内に支払わなければならない負債を賄えていないことを表しており、使用料の適正化を図るとともに接続率向上に努める。
④企業債残高対事業規模比率は、全国平均及び類似団体平均値を大きく上回る数値で推移している。今後必要な更新が増加することが予測されるため、計画的に投資を行い残高の抑制に努める。
⑥汚水処理原価は類似団体平均値を下回る数値で推移している。
⑦施設利用率及び⑨水洗化率は、類似団体内平均値を上回る数値で推移しているが、全国平均値を下回っているため、施設の有効活用と接続率の向上に努める。</t>
    <rPh sb="1" eb="3">
      <t>ケイジョウ</t>
    </rPh>
    <rPh sb="3" eb="5">
      <t>シュウシ</t>
    </rPh>
    <rPh sb="5" eb="7">
      <t>ヒリツ</t>
    </rPh>
    <rPh sb="21" eb="23">
      <t>ウワマワ</t>
    </rPh>
    <rPh sb="27" eb="29">
      <t>ゼンコク</t>
    </rPh>
    <rPh sb="29" eb="31">
      <t>ヘイキン</t>
    </rPh>
    <rPh sb="31" eb="32">
      <t>オヨ</t>
    </rPh>
    <rPh sb="33" eb="35">
      <t>ルイジ</t>
    </rPh>
    <rPh sb="35" eb="37">
      <t>ダンタイ</t>
    </rPh>
    <rPh sb="37" eb="40">
      <t>ヘイキンチ</t>
    </rPh>
    <rPh sb="43" eb="46">
      <t>ドウテイド</t>
    </rPh>
    <rPh sb="50" eb="53">
      <t>タンネンド</t>
    </rPh>
    <rPh sb="53" eb="55">
      <t>シュウシ</t>
    </rPh>
    <rPh sb="56" eb="58">
      <t>クロジ</t>
    </rPh>
    <rPh sb="173" eb="175">
      <t>コンゴ</t>
    </rPh>
    <rPh sb="214" eb="216">
      <t>リュウドウ</t>
    </rPh>
    <rPh sb="216" eb="218">
      <t>ヒリツ</t>
    </rPh>
    <rPh sb="232" eb="234">
      <t>シタマワ</t>
    </rPh>
    <rPh sb="239" eb="241">
      <t>ゼンコク</t>
    </rPh>
    <rPh sb="241" eb="243">
      <t>ヘイキン</t>
    </rPh>
    <rPh sb="243" eb="244">
      <t>オヨ</t>
    </rPh>
    <rPh sb="245" eb="247">
      <t>ルイジ</t>
    </rPh>
    <rPh sb="247" eb="249">
      <t>ダンタイ</t>
    </rPh>
    <rPh sb="249" eb="252">
      <t>ヘイキンチ</t>
    </rPh>
    <rPh sb="255" eb="256">
      <t>ヒク</t>
    </rPh>
    <rPh sb="257" eb="259">
      <t>スウチ</t>
    </rPh>
    <rPh sb="260" eb="262">
      <t>スイイ</t>
    </rPh>
    <rPh sb="271" eb="272">
      <t>ネン</t>
    </rPh>
    <rPh sb="272" eb="274">
      <t>イナイ</t>
    </rPh>
    <rPh sb="275" eb="278">
      <t>ゲンキンカ</t>
    </rPh>
    <rPh sb="281" eb="283">
      <t>シサン</t>
    </rPh>
    <rPh sb="285" eb="286">
      <t>ネン</t>
    </rPh>
    <rPh sb="286" eb="288">
      <t>イナイ</t>
    </rPh>
    <rPh sb="289" eb="291">
      <t>シハラ</t>
    </rPh>
    <rPh sb="300" eb="302">
      <t>フサイ</t>
    </rPh>
    <rPh sb="303" eb="304">
      <t>マカナ</t>
    </rPh>
    <rPh sb="312" eb="313">
      <t>アラワ</t>
    </rPh>
    <rPh sb="318" eb="321">
      <t>シヨウリョウ</t>
    </rPh>
    <rPh sb="322" eb="325">
      <t>テキセイカ</t>
    </rPh>
    <rPh sb="326" eb="327">
      <t>ハカ</t>
    </rPh>
    <rPh sb="332" eb="334">
      <t>セツゾク</t>
    </rPh>
    <rPh sb="334" eb="335">
      <t>リツ</t>
    </rPh>
    <rPh sb="335" eb="337">
      <t>コウジョウ</t>
    </rPh>
    <rPh sb="338" eb="339">
      <t>ツト</t>
    </rPh>
    <rPh sb="344" eb="347">
      <t>キギョウサイ</t>
    </rPh>
    <rPh sb="347" eb="349">
      <t>ザンダカ</t>
    </rPh>
    <rPh sb="349" eb="350">
      <t>タイ</t>
    </rPh>
    <rPh sb="350" eb="352">
      <t>ジギョウ</t>
    </rPh>
    <rPh sb="352" eb="354">
      <t>キボ</t>
    </rPh>
    <rPh sb="354" eb="356">
      <t>ヒリツ</t>
    </rPh>
    <rPh sb="358" eb="360">
      <t>ゼンコク</t>
    </rPh>
    <rPh sb="360" eb="362">
      <t>ヘイキン</t>
    </rPh>
    <rPh sb="362" eb="363">
      <t>オヨ</t>
    </rPh>
    <rPh sb="364" eb="366">
      <t>ルイジ</t>
    </rPh>
    <rPh sb="366" eb="368">
      <t>ダンタイ</t>
    </rPh>
    <rPh sb="368" eb="371">
      <t>ヘイキンチ</t>
    </rPh>
    <rPh sb="372" eb="373">
      <t>オオ</t>
    </rPh>
    <rPh sb="375" eb="377">
      <t>ウワマワ</t>
    </rPh>
    <rPh sb="378" eb="380">
      <t>スウチ</t>
    </rPh>
    <rPh sb="381" eb="383">
      <t>スイイ</t>
    </rPh>
    <rPh sb="388" eb="390">
      <t>コンゴ</t>
    </rPh>
    <rPh sb="390" eb="392">
      <t>ヒツヨウ</t>
    </rPh>
    <rPh sb="393" eb="395">
      <t>コウシン</t>
    </rPh>
    <rPh sb="396" eb="398">
      <t>ゾウカ</t>
    </rPh>
    <rPh sb="403" eb="405">
      <t>ヨソク</t>
    </rPh>
    <rPh sb="411" eb="414">
      <t>ケイカクテキ</t>
    </rPh>
    <rPh sb="415" eb="417">
      <t>トウシ</t>
    </rPh>
    <rPh sb="418" eb="419">
      <t>オコナ</t>
    </rPh>
    <rPh sb="420" eb="422">
      <t>ザンダカ</t>
    </rPh>
    <rPh sb="423" eb="425">
      <t>ヨクセイ</t>
    </rPh>
    <rPh sb="426" eb="427">
      <t>ツト</t>
    </rPh>
    <rPh sb="432" eb="434">
      <t>オスイ</t>
    </rPh>
    <rPh sb="434" eb="436">
      <t>ショリ</t>
    </rPh>
    <rPh sb="436" eb="438">
      <t>ゲンカ</t>
    </rPh>
    <rPh sb="439" eb="441">
      <t>ルイジ</t>
    </rPh>
    <rPh sb="441" eb="443">
      <t>ダンタイ</t>
    </rPh>
    <rPh sb="443" eb="446">
      <t>ヘイキンチ</t>
    </rPh>
    <rPh sb="447" eb="449">
      <t>シタマワ</t>
    </rPh>
    <rPh sb="450" eb="452">
      <t>スウチ</t>
    </rPh>
    <rPh sb="453" eb="455">
      <t>スイイ</t>
    </rPh>
    <rPh sb="462" eb="464">
      <t>シセツ</t>
    </rPh>
    <rPh sb="464" eb="467">
      <t>リヨウリツ</t>
    </rPh>
    <rPh sb="467" eb="468">
      <t>オヨ</t>
    </rPh>
    <rPh sb="470" eb="473">
      <t>スイセンカ</t>
    </rPh>
    <rPh sb="473" eb="474">
      <t>リツ</t>
    </rPh>
    <rPh sb="476" eb="478">
      <t>ルイジ</t>
    </rPh>
    <rPh sb="478" eb="480">
      <t>ダンタイ</t>
    </rPh>
    <rPh sb="480" eb="481">
      <t>ナイ</t>
    </rPh>
    <rPh sb="481" eb="484">
      <t>ヘイキンチ</t>
    </rPh>
    <rPh sb="485" eb="487">
      <t>ウワマワ</t>
    </rPh>
    <rPh sb="488" eb="490">
      <t>スウチ</t>
    </rPh>
    <rPh sb="491" eb="493">
      <t>スイイ</t>
    </rPh>
    <rPh sb="499" eb="501">
      <t>ゼンコク</t>
    </rPh>
    <rPh sb="501" eb="504">
      <t>ヘイキンチ</t>
    </rPh>
    <rPh sb="505" eb="507">
      <t>シタマワ</t>
    </rPh>
    <rPh sb="514" eb="516">
      <t>シセツ</t>
    </rPh>
    <rPh sb="517" eb="519">
      <t>ユウコウ</t>
    </rPh>
    <rPh sb="519" eb="521">
      <t>カツヨウ</t>
    </rPh>
    <rPh sb="522" eb="524">
      <t>セツゾク</t>
    </rPh>
    <rPh sb="524" eb="525">
      <t>リツ</t>
    </rPh>
    <rPh sb="526" eb="528">
      <t>コウジョウ</t>
    </rPh>
    <rPh sb="529" eb="53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</si>
</sst>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87B-4250-9A73-6BED7851BA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c:v>
                </c:pt>
                <c:pt idx="4">
                  <c:v>0.32</c:v>
                </c:pt>
              </c:numCache>
            </c:numRef>
          </c:val>
          <c:smooth val="0"/>
          <c:extLst>
            <c:ext xmlns:c16="http://schemas.microsoft.com/office/drawing/2014/chart" uri="{C3380CC4-5D6E-409C-BE32-E72D297353CC}">
              <c16:uniqueId val="{00000001-E87B-4250-9A73-6BED7851BA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56.81</c:v>
                </c:pt>
                <c:pt idx="4">
                  <c:v>59.26</c:v>
                </c:pt>
              </c:numCache>
            </c:numRef>
          </c:val>
          <c:extLst>
            <c:ext xmlns:c16="http://schemas.microsoft.com/office/drawing/2014/chart" uri="{C3380CC4-5D6E-409C-BE32-E72D297353CC}">
              <c16:uniqueId val="{00000000-06EB-4666-B706-3256A34874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49.27</c:v>
                </c:pt>
                <c:pt idx="4">
                  <c:v>49.47</c:v>
                </c:pt>
              </c:numCache>
            </c:numRef>
          </c:val>
          <c:smooth val="0"/>
          <c:extLst>
            <c:ext xmlns:c16="http://schemas.microsoft.com/office/drawing/2014/chart" uri="{C3380CC4-5D6E-409C-BE32-E72D297353CC}">
              <c16:uniqueId val="{00000001-06EB-4666-B706-3256A34874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83.63</c:v>
                </c:pt>
                <c:pt idx="4">
                  <c:v>84.18</c:v>
                </c:pt>
              </c:numCache>
            </c:numRef>
          </c:val>
          <c:extLst>
            <c:ext xmlns:c16="http://schemas.microsoft.com/office/drawing/2014/chart" uri="{C3380CC4-5D6E-409C-BE32-E72D297353CC}">
              <c16:uniqueId val="{00000000-1FC3-44BC-A75E-EF38DC56BCA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83.16</c:v>
                </c:pt>
                <c:pt idx="4">
                  <c:v>82.06</c:v>
                </c:pt>
              </c:numCache>
            </c:numRef>
          </c:val>
          <c:smooth val="0"/>
          <c:extLst>
            <c:ext xmlns:c16="http://schemas.microsoft.com/office/drawing/2014/chart" uri="{C3380CC4-5D6E-409C-BE32-E72D297353CC}">
              <c16:uniqueId val="{00000001-1FC3-44BC-A75E-EF38DC56BCA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108.64</c:v>
                </c:pt>
                <c:pt idx="4">
                  <c:v>105.54</c:v>
                </c:pt>
              </c:numCache>
            </c:numRef>
          </c:val>
          <c:extLst>
            <c:ext xmlns:c16="http://schemas.microsoft.com/office/drawing/2014/chart" uri="{C3380CC4-5D6E-409C-BE32-E72D297353CC}">
              <c16:uniqueId val="{00000000-70C8-4EA1-94DC-80F3C4A700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109.21</c:v>
                </c:pt>
                <c:pt idx="4">
                  <c:v>107.81</c:v>
                </c:pt>
              </c:numCache>
            </c:numRef>
          </c:val>
          <c:smooth val="0"/>
          <c:extLst>
            <c:ext xmlns:c16="http://schemas.microsoft.com/office/drawing/2014/chart" uri="{C3380CC4-5D6E-409C-BE32-E72D297353CC}">
              <c16:uniqueId val="{00000001-70C8-4EA1-94DC-80F3C4A700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48.72</c:v>
                </c:pt>
                <c:pt idx="4">
                  <c:v>49.78</c:v>
                </c:pt>
              </c:numCache>
            </c:numRef>
          </c:val>
          <c:extLst>
            <c:ext xmlns:c16="http://schemas.microsoft.com/office/drawing/2014/chart" uri="{C3380CC4-5D6E-409C-BE32-E72D297353CC}">
              <c16:uniqueId val="{00000000-4E7F-497C-8F57-09ED747AD9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c:v>
                </c:pt>
                <c:pt idx="4">
                  <c:v>19.93</c:v>
                </c:pt>
              </c:numCache>
            </c:numRef>
          </c:val>
          <c:smooth val="0"/>
          <c:extLst>
            <c:ext xmlns:c16="http://schemas.microsoft.com/office/drawing/2014/chart" uri="{C3380CC4-5D6E-409C-BE32-E72D297353CC}">
              <c16:uniqueId val="{00000001-4E7F-497C-8F57-09ED747AD9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738-4C6D-A512-54BB3FFA7CD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738-4C6D-A512-54BB3FFA7CD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8E8-47AB-8B8E-2685CE29C76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15.73</c:v>
                </c:pt>
                <c:pt idx="4">
                  <c:v>18.2</c:v>
                </c:pt>
              </c:numCache>
            </c:numRef>
          </c:val>
          <c:smooth val="0"/>
          <c:extLst>
            <c:ext xmlns:c16="http://schemas.microsoft.com/office/drawing/2014/chart" uri="{C3380CC4-5D6E-409C-BE32-E72D297353CC}">
              <c16:uniqueId val="{00000001-58E8-47AB-8B8E-2685CE29C76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36.369999999999997</c:v>
                </c:pt>
                <c:pt idx="4">
                  <c:v>34.31</c:v>
                </c:pt>
              </c:numCache>
            </c:numRef>
          </c:val>
          <c:extLst>
            <c:ext xmlns:c16="http://schemas.microsoft.com/office/drawing/2014/chart" uri="{C3380CC4-5D6E-409C-BE32-E72D297353CC}">
              <c16:uniqueId val="{00000000-5FF8-4AEE-A785-DDAF8A89F8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57.26</c:v>
                </c:pt>
                <c:pt idx="4">
                  <c:v>48.56</c:v>
                </c:pt>
              </c:numCache>
            </c:numRef>
          </c:val>
          <c:smooth val="0"/>
          <c:extLst>
            <c:ext xmlns:c16="http://schemas.microsoft.com/office/drawing/2014/chart" uri="{C3380CC4-5D6E-409C-BE32-E72D297353CC}">
              <c16:uniqueId val="{00000001-5FF8-4AEE-A785-DDAF8A89F8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2125.79</c:v>
                </c:pt>
                <c:pt idx="4">
                  <c:v>2013.7</c:v>
                </c:pt>
              </c:numCache>
            </c:numRef>
          </c:val>
          <c:extLst>
            <c:ext xmlns:c16="http://schemas.microsoft.com/office/drawing/2014/chart" uri="{C3380CC4-5D6E-409C-BE32-E72D297353CC}">
              <c16:uniqueId val="{00000000-1140-42F7-8903-D09D3BBB7D5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1130.42</c:v>
                </c:pt>
                <c:pt idx="4">
                  <c:v>1245.0999999999999</c:v>
                </c:pt>
              </c:numCache>
            </c:numRef>
          </c:val>
          <c:smooth val="0"/>
          <c:extLst>
            <c:ext xmlns:c16="http://schemas.microsoft.com/office/drawing/2014/chart" uri="{C3380CC4-5D6E-409C-BE32-E72D297353CC}">
              <c16:uniqueId val="{00000001-1140-42F7-8903-D09D3BBB7D5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64.48</c:v>
                </c:pt>
                <c:pt idx="4">
                  <c:v>64.459999999999994</c:v>
                </c:pt>
              </c:numCache>
            </c:numRef>
          </c:val>
          <c:extLst>
            <c:ext xmlns:c16="http://schemas.microsoft.com/office/drawing/2014/chart" uri="{C3380CC4-5D6E-409C-BE32-E72D297353CC}">
              <c16:uniqueId val="{00000000-96BB-4CDA-A06A-8933467A8A4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74.17</c:v>
                </c:pt>
                <c:pt idx="4">
                  <c:v>79.77</c:v>
                </c:pt>
              </c:numCache>
            </c:numRef>
          </c:val>
          <c:smooth val="0"/>
          <c:extLst>
            <c:ext xmlns:c16="http://schemas.microsoft.com/office/drawing/2014/chart" uri="{C3380CC4-5D6E-409C-BE32-E72D297353CC}">
              <c16:uniqueId val="{00000001-96BB-4CDA-A06A-8933467A8A4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149.62</c:v>
                </c:pt>
                <c:pt idx="4">
                  <c:v>149.96</c:v>
                </c:pt>
              </c:numCache>
            </c:numRef>
          </c:val>
          <c:extLst>
            <c:ext xmlns:c16="http://schemas.microsoft.com/office/drawing/2014/chart" uri="{C3380CC4-5D6E-409C-BE32-E72D297353CC}">
              <c16:uniqueId val="{00000000-163F-427B-AA7B-B0FF876B19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230.95</c:v>
                </c:pt>
                <c:pt idx="4">
                  <c:v>214.56</c:v>
                </c:pt>
              </c:numCache>
            </c:numRef>
          </c:val>
          <c:smooth val="0"/>
          <c:extLst>
            <c:ext xmlns:c16="http://schemas.microsoft.com/office/drawing/2014/chart" uri="{C3380CC4-5D6E-409C-BE32-E72D297353CC}">
              <c16:uniqueId val="{00000001-163F-427B-AA7B-B0FF876B19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K3" zoomScaleNormal="100" workbookViewId="0">
      <selection activeCell="AU6" sqref="AU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徳島県　吉野川市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40184</v>
      </c>
      <c r="AM8" s="51"/>
      <c r="AN8" s="51"/>
      <c r="AO8" s="51"/>
      <c r="AP8" s="51"/>
      <c r="AQ8" s="51"/>
      <c r="AR8" s="51"/>
      <c r="AS8" s="51"/>
      <c r="AT8" s="46">
        <f>データ!T6</f>
        <v>144.13999999999999</v>
      </c>
      <c r="AU8" s="46"/>
      <c r="AV8" s="46"/>
      <c r="AW8" s="46"/>
      <c r="AX8" s="46"/>
      <c r="AY8" s="46"/>
      <c r="AZ8" s="46"/>
      <c r="BA8" s="46"/>
      <c r="BB8" s="46">
        <f>データ!U6</f>
        <v>278.77999999999997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55.3</v>
      </c>
      <c r="J10" s="46"/>
      <c r="K10" s="46"/>
      <c r="L10" s="46"/>
      <c r="M10" s="46"/>
      <c r="N10" s="46"/>
      <c r="O10" s="46"/>
      <c r="P10" s="46">
        <f>データ!P6</f>
        <v>40.630000000000003</v>
      </c>
      <c r="Q10" s="46"/>
      <c r="R10" s="46"/>
      <c r="S10" s="46"/>
      <c r="T10" s="46"/>
      <c r="U10" s="46"/>
      <c r="V10" s="46"/>
      <c r="W10" s="46">
        <f>データ!Q6</f>
        <v>81.52</v>
      </c>
      <c r="X10" s="46"/>
      <c r="Y10" s="46"/>
      <c r="Z10" s="46"/>
      <c r="AA10" s="46"/>
      <c r="AB10" s="46"/>
      <c r="AC10" s="46"/>
      <c r="AD10" s="51">
        <f>データ!R6</f>
        <v>1980</v>
      </c>
      <c r="AE10" s="51"/>
      <c r="AF10" s="51"/>
      <c r="AG10" s="51"/>
      <c r="AH10" s="51"/>
      <c r="AI10" s="51"/>
      <c r="AJ10" s="51"/>
      <c r="AK10" s="2"/>
      <c r="AL10" s="51">
        <f>データ!V6</f>
        <v>16218</v>
      </c>
      <c r="AM10" s="51"/>
      <c r="AN10" s="51"/>
      <c r="AO10" s="51"/>
      <c r="AP10" s="51"/>
      <c r="AQ10" s="51"/>
      <c r="AR10" s="51"/>
      <c r="AS10" s="51"/>
      <c r="AT10" s="46">
        <f>データ!W6</f>
        <v>7.23</v>
      </c>
      <c r="AU10" s="46"/>
      <c r="AV10" s="46"/>
      <c r="AW10" s="46"/>
      <c r="AX10" s="46"/>
      <c r="AY10" s="46"/>
      <c r="AZ10" s="46"/>
      <c r="BA10" s="46"/>
      <c r="BB10" s="46">
        <f>データ!X6</f>
        <v>2243.15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yvDRd8nyxlBTjxrV8jdSXcTIFEDOec07v/6wtZ7hzW0HeQYwsVt6WRnzlxAeChdhFTUhyjbF6UgU3LQdwDLpQ==" saltValue="nNRk7ZHNVNeeu/M7e3uja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362051</v>
      </c>
      <c r="D6" s="33">
        <f t="shared" si="3"/>
        <v>46</v>
      </c>
      <c r="E6" s="33">
        <f t="shared" si="3"/>
        <v>17</v>
      </c>
      <c r="F6" s="33">
        <f t="shared" si="3"/>
        <v>1</v>
      </c>
      <c r="G6" s="33">
        <f t="shared" si="3"/>
        <v>0</v>
      </c>
      <c r="H6" s="33" t="str">
        <f t="shared" si="3"/>
        <v>徳島県　吉野川市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55.3</v>
      </c>
      <c r="P6" s="34">
        <f t="shared" si="3"/>
        <v>40.630000000000003</v>
      </c>
      <c r="Q6" s="34">
        <f t="shared" si="3"/>
        <v>81.52</v>
      </c>
      <c r="R6" s="34">
        <f t="shared" si="3"/>
        <v>1980</v>
      </c>
      <c r="S6" s="34">
        <f t="shared" si="3"/>
        <v>40184</v>
      </c>
      <c r="T6" s="34">
        <f t="shared" si="3"/>
        <v>144.13999999999999</v>
      </c>
      <c r="U6" s="34">
        <f t="shared" si="3"/>
        <v>278.77999999999997</v>
      </c>
      <c r="V6" s="34">
        <f t="shared" si="3"/>
        <v>16218</v>
      </c>
      <c r="W6" s="34">
        <f t="shared" si="3"/>
        <v>7.23</v>
      </c>
      <c r="X6" s="34">
        <f t="shared" si="3"/>
        <v>2243.15</v>
      </c>
      <c r="Y6" s="35" t="str">
        <f>IF(Y7="",NA(),Y7)</f>
        <v>-</v>
      </c>
      <c r="Z6" s="35" t="str">
        <f t="shared" ref="Z6:AH6" si="4">IF(Z7="",NA(),Z7)</f>
        <v>-</v>
      </c>
      <c r="AA6" s="35" t="str">
        <f t="shared" si="4"/>
        <v>-</v>
      </c>
      <c r="AB6" s="35">
        <f t="shared" si="4"/>
        <v>108.64</v>
      </c>
      <c r="AC6" s="35">
        <f t="shared" si="4"/>
        <v>105.54</v>
      </c>
      <c r="AD6" s="35" t="str">
        <f t="shared" si="4"/>
        <v>-</v>
      </c>
      <c r="AE6" s="35" t="str">
        <f t="shared" si="4"/>
        <v>-</v>
      </c>
      <c r="AF6" s="35" t="str">
        <f t="shared" si="4"/>
        <v>-</v>
      </c>
      <c r="AG6" s="35">
        <f t="shared" si="4"/>
        <v>109.21</v>
      </c>
      <c r="AH6" s="35">
        <f t="shared" si="4"/>
        <v>107.81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15.73</v>
      </c>
      <c r="AS6" s="35">
        <f t="shared" si="5"/>
        <v>18.2</v>
      </c>
      <c r="AT6" s="34" t="str">
        <f>IF(AT7="","",IF(AT7="-","【-】","【"&amp;SUBSTITUTE(TEXT(AT7,"#,##0.00"),"-","△")&amp;"】"))</f>
        <v>【3.64】</v>
      </c>
      <c r="AU6" s="35" t="str">
        <f>IF(AU7="",NA(),AU7)</f>
        <v>-</v>
      </c>
      <c r="AV6" s="35" t="str">
        <f t="shared" ref="AV6:BD6" si="6">IF(AV7="",NA(),AV7)</f>
        <v>-</v>
      </c>
      <c r="AW6" s="35" t="str">
        <f t="shared" si="6"/>
        <v>-</v>
      </c>
      <c r="AX6" s="35">
        <f t="shared" si="6"/>
        <v>36.369999999999997</v>
      </c>
      <c r="AY6" s="35">
        <f t="shared" si="6"/>
        <v>34.31</v>
      </c>
      <c r="AZ6" s="35" t="str">
        <f t="shared" si="6"/>
        <v>-</v>
      </c>
      <c r="BA6" s="35" t="str">
        <f t="shared" si="6"/>
        <v>-</v>
      </c>
      <c r="BB6" s="35" t="str">
        <f t="shared" si="6"/>
        <v>-</v>
      </c>
      <c r="BC6" s="35">
        <f t="shared" si="6"/>
        <v>57.26</v>
      </c>
      <c r="BD6" s="35">
        <f t="shared" si="6"/>
        <v>48.56</v>
      </c>
      <c r="BE6" s="34" t="str">
        <f>IF(BE7="","",IF(BE7="-","【-】","【"&amp;SUBSTITUTE(TEXT(BE7,"#,##0.00"),"-","△")&amp;"】"))</f>
        <v>【67.52】</v>
      </c>
      <c r="BF6" s="35" t="str">
        <f>IF(BF7="",NA(),BF7)</f>
        <v>-</v>
      </c>
      <c r="BG6" s="35" t="str">
        <f t="shared" ref="BG6:BO6" si="7">IF(BG7="",NA(),BG7)</f>
        <v>-</v>
      </c>
      <c r="BH6" s="35" t="str">
        <f t="shared" si="7"/>
        <v>-</v>
      </c>
      <c r="BI6" s="35">
        <f t="shared" si="7"/>
        <v>2125.79</v>
      </c>
      <c r="BJ6" s="35">
        <f t="shared" si="7"/>
        <v>2013.7</v>
      </c>
      <c r="BK6" s="35" t="str">
        <f t="shared" si="7"/>
        <v>-</v>
      </c>
      <c r="BL6" s="35" t="str">
        <f t="shared" si="7"/>
        <v>-</v>
      </c>
      <c r="BM6" s="35" t="str">
        <f t="shared" si="7"/>
        <v>-</v>
      </c>
      <c r="BN6" s="35">
        <f t="shared" si="7"/>
        <v>1130.42</v>
      </c>
      <c r="BO6" s="35">
        <f t="shared" si="7"/>
        <v>1245.0999999999999</v>
      </c>
      <c r="BP6" s="34" t="str">
        <f>IF(BP7="","",IF(BP7="-","【-】","【"&amp;SUBSTITUTE(TEXT(BP7,"#,##0.00"),"-","△")&amp;"】"))</f>
        <v>【705.21】</v>
      </c>
      <c r="BQ6" s="35" t="str">
        <f>IF(BQ7="",NA(),BQ7)</f>
        <v>-</v>
      </c>
      <c r="BR6" s="35" t="str">
        <f t="shared" ref="BR6:BZ6" si="8">IF(BR7="",NA(),BR7)</f>
        <v>-</v>
      </c>
      <c r="BS6" s="35" t="str">
        <f t="shared" si="8"/>
        <v>-</v>
      </c>
      <c r="BT6" s="35">
        <f t="shared" si="8"/>
        <v>64.48</v>
      </c>
      <c r="BU6" s="35">
        <f t="shared" si="8"/>
        <v>64.459999999999994</v>
      </c>
      <c r="BV6" s="35" t="str">
        <f t="shared" si="8"/>
        <v>-</v>
      </c>
      <c r="BW6" s="35" t="str">
        <f t="shared" si="8"/>
        <v>-</v>
      </c>
      <c r="BX6" s="35" t="str">
        <f t="shared" si="8"/>
        <v>-</v>
      </c>
      <c r="BY6" s="35">
        <f t="shared" si="8"/>
        <v>74.17</v>
      </c>
      <c r="BZ6" s="35">
        <f t="shared" si="8"/>
        <v>79.77</v>
      </c>
      <c r="CA6" s="34" t="str">
        <f>IF(CA7="","",IF(CA7="-","【-】","【"&amp;SUBSTITUTE(TEXT(CA7,"#,##0.00"),"-","△")&amp;"】"))</f>
        <v>【98.96】</v>
      </c>
      <c r="CB6" s="35" t="str">
        <f>IF(CB7="",NA(),CB7)</f>
        <v>-</v>
      </c>
      <c r="CC6" s="35" t="str">
        <f t="shared" ref="CC6:CK6" si="9">IF(CC7="",NA(),CC7)</f>
        <v>-</v>
      </c>
      <c r="CD6" s="35" t="str">
        <f t="shared" si="9"/>
        <v>-</v>
      </c>
      <c r="CE6" s="35">
        <f t="shared" si="9"/>
        <v>149.62</v>
      </c>
      <c r="CF6" s="35">
        <f t="shared" si="9"/>
        <v>149.96</v>
      </c>
      <c r="CG6" s="35" t="str">
        <f t="shared" si="9"/>
        <v>-</v>
      </c>
      <c r="CH6" s="35" t="str">
        <f t="shared" si="9"/>
        <v>-</v>
      </c>
      <c r="CI6" s="35" t="str">
        <f t="shared" si="9"/>
        <v>-</v>
      </c>
      <c r="CJ6" s="35">
        <f t="shared" si="9"/>
        <v>230.95</v>
      </c>
      <c r="CK6" s="35">
        <f t="shared" si="9"/>
        <v>214.56</v>
      </c>
      <c r="CL6" s="34" t="str">
        <f>IF(CL7="","",IF(CL7="-","【-】","【"&amp;SUBSTITUTE(TEXT(CL7,"#,##0.00"),"-","△")&amp;"】"))</f>
        <v>【134.52】</v>
      </c>
      <c r="CM6" s="35" t="str">
        <f>IF(CM7="",NA(),CM7)</f>
        <v>-</v>
      </c>
      <c r="CN6" s="35" t="str">
        <f t="shared" ref="CN6:CV6" si="10">IF(CN7="",NA(),CN7)</f>
        <v>-</v>
      </c>
      <c r="CO6" s="35" t="str">
        <f t="shared" si="10"/>
        <v>-</v>
      </c>
      <c r="CP6" s="35">
        <f t="shared" si="10"/>
        <v>56.81</v>
      </c>
      <c r="CQ6" s="35">
        <f t="shared" si="10"/>
        <v>59.26</v>
      </c>
      <c r="CR6" s="35" t="str">
        <f t="shared" si="10"/>
        <v>-</v>
      </c>
      <c r="CS6" s="35" t="str">
        <f t="shared" si="10"/>
        <v>-</v>
      </c>
      <c r="CT6" s="35" t="str">
        <f t="shared" si="10"/>
        <v>-</v>
      </c>
      <c r="CU6" s="35">
        <f t="shared" si="10"/>
        <v>49.27</v>
      </c>
      <c r="CV6" s="35">
        <f t="shared" si="10"/>
        <v>49.47</v>
      </c>
      <c r="CW6" s="34" t="str">
        <f>IF(CW7="","",IF(CW7="-","【-】","【"&amp;SUBSTITUTE(TEXT(CW7,"#,##0.00"),"-","△")&amp;"】"))</f>
        <v>【59.57】</v>
      </c>
      <c r="CX6" s="35" t="str">
        <f>IF(CX7="",NA(),CX7)</f>
        <v>-</v>
      </c>
      <c r="CY6" s="35" t="str">
        <f t="shared" ref="CY6:DG6" si="11">IF(CY7="",NA(),CY7)</f>
        <v>-</v>
      </c>
      <c r="CZ6" s="35" t="str">
        <f t="shared" si="11"/>
        <v>-</v>
      </c>
      <c r="DA6" s="35">
        <f t="shared" si="11"/>
        <v>83.63</v>
      </c>
      <c r="DB6" s="35">
        <f t="shared" si="11"/>
        <v>84.18</v>
      </c>
      <c r="DC6" s="35" t="str">
        <f t="shared" si="11"/>
        <v>-</v>
      </c>
      <c r="DD6" s="35" t="str">
        <f t="shared" si="11"/>
        <v>-</v>
      </c>
      <c r="DE6" s="35" t="str">
        <f t="shared" si="11"/>
        <v>-</v>
      </c>
      <c r="DF6" s="35">
        <f t="shared" si="11"/>
        <v>83.16</v>
      </c>
      <c r="DG6" s="35">
        <f t="shared" si="11"/>
        <v>82.06</v>
      </c>
      <c r="DH6" s="34" t="str">
        <f>IF(DH7="","",IF(DH7="-","【-】","【"&amp;SUBSTITUTE(TEXT(DH7,"#,##0.00"),"-","△")&amp;"】"))</f>
        <v>【95.57】</v>
      </c>
      <c r="DI6" s="35" t="str">
        <f>IF(DI7="",NA(),DI7)</f>
        <v>-</v>
      </c>
      <c r="DJ6" s="35" t="str">
        <f t="shared" ref="DJ6:DR6" si="12">IF(DJ7="",NA(),DJ7)</f>
        <v>-</v>
      </c>
      <c r="DK6" s="35" t="str">
        <f t="shared" si="12"/>
        <v>-</v>
      </c>
      <c r="DL6" s="35">
        <f t="shared" si="12"/>
        <v>48.72</v>
      </c>
      <c r="DM6" s="35">
        <f t="shared" si="12"/>
        <v>49.78</v>
      </c>
      <c r="DN6" s="35" t="str">
        <f t="shared" si="12"/>
        <v>-</v>
      </c>
      <c r="DO6" s="35" t="str">
        <f t="shared" si="12"/>
        <v>-</v>
      </c>
      <c r="DP6" s="35" t="str">
        <f t="shared" si="12"/>
        <v>-</v>
      </c>
      <c r="DQ6" s="35">
        <f t="shared" si="12"/>
        <v>24.1</v>
      </c>
      <c r="DR6" s="35">
        <f t="shared" si="12"/>
        <v>19.93</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v>
      </c>
      <c r="EN6" s="35">
        <f t="shared" si="14"/>
        <v>0.32</v>
      </c>
      <c r="EO6" s="34" t="str">
        <f>IF(EO7="","",IF(EO7="-","【-】","【"&amp;SUBSTITUTE(TEXT(EO7,"#,##0.00"),"-","△")&amp;"】"))</f>
        <v>【0.30】</v>
      </c>
    </row>
    <row r="7" spans="1:148" s="36" customFormat="1" x14ac:dyDescent="0.15">
      <c r="A7" s="28"/>
      <c r="B7" s="37">
        <v>2020</v>
      </c>
      <c r="C7" s="37">
        <v>362051</v>
      </c>
      <c r="D7" s="37">
        <v>46</v>
      </c>
      <c r="E7" s="37">
        <v>17</v>
      </c>
      <c r="F7" s="37">
        <v>1</v>
      </c>
      <c r="G7" s="37">
        <v>0</v>
      </c>
      <c r="H7" s="37" t="s">
        <v>96</v>
      </c>
      <c r="I7" s="37" t="s">
        <v>97</v>
      </c>
      <c r="J7" s="37" t="s">
        <v>98</v>
      </c>
      <c r="K7" s="37" t="s">
        <v>99</v>
      </c>
      <c r="L7" s="37" t="s">
        <v>100</v>
      </c>
      <c r="M7" s="37" t="s">
        <v>101</v>
      </c>
      <c r="N7" s="38" t="s">
        <v>102</v>
      </c>
      <c r="O7" s="38">
        <v>55.3</v>
      </c>
      <c r="P7" s="38">
        <v>40.630000000000003</v>
      </c>
      <c r="Q7" s="38">
        <v>81.52</v>
      </c>
      <c r="R7" s="38">
        <v>1980</v>
      </c>
      <c r="S7" s="38">
        <v>40184</v>
      </c>
      <c r="T7" s="38">
        <v>144.13999999999999</v>
      </c>
      <c r="U7" s="38">
        <v>278.77999999999997</v>
      </c>
      <c r="V7" s="38">
        <v>16218</v>
      </c>
      <c r="W7" s="38">
        <v>7.23</v>
      </c>
      <c r="X7" s="38">
        <v>2243.15</v>
      </c>
      <c r="Y7" s="38" t="s">
        <v>102</v>
      </c>
      <c r="Z7" s="38" t="s">
        <v>102</v>
      </c>
      <c r="AA7" s="38" t="s">
        <v>102</v>
      </c>
      <c r="AB7" s="38">
        <v>108.64</v>
      </c>
      <c r="AC7" s="38">
        <v>105.54</v>
      </c>
      <c r="AD7" s="38" t="s">
        <v>102</v>
      </c>
      <c r="AE7" s="38" t="s">
        <v>102</v>
      </c>
      <c r="AF7" s="38" t="s">
        <v>102</v>
      </c>
      <c r="AG7" s="38">
        <v>109.21</v>
      </c>
      <c r="AH7" s="38">
        <v>107.81</v>
      </c>
      <c r="AI7" s="38">
        <v>106.67</v>
      </c>
      <c r="AJ7" s="38" t="s">
        <v>102</v>
      </c>
      <c r="AK7" s="38" t="s">
        <v>102</v>
      </c>
      <c r="AL7" s="38" t="s">
        <v>102</v>
      </c>
      <c r="AM7" s="38">
        <v>0</v>
      </c>
      <c r="AN7" s="38">
        <v>0</v>
      </c>
      <c r="AO7" s="38" t="s">
        <v>102</v>
      </c>
      <c r="AP7" s="38" t="s">
        <v>102</v>
      </c>
      <c r="AQ7" s="38" t="s">
        <v>102</v>
      </c>
      <c r="AR7" s="38">
        <v>15.73</v>
      </c>
      <c r="AS7" s="38">
        <v>18.2</v>
      </c>
      <c r="AT7" s="38">
        <v>3.64</v>
      </c>
      <c r="AU7" s="38" t="s">
        <v>102</v>
      </c>
      <c r="AV7" s="38" t="s">
        <v>102</v>
      </c>
      <c r="AW7" s="38" t="s">
        <v>102</v>
      </c>
      <c r="AX7" s="38">
        <v>36.369999999999997</v>
      </c>
      <c r="AY7" s="38">
        <v>34.31</v>
      </c>
      <c r="AZ7" s="38" t="s">
        <v>102</v>
      </c>
      <c r="BA7" s="38" t="s">
        <v>102</v>
      </c>
      <c r="BB7" s="38" t="s">
        <v>102</v>
      </c>
      <c r="BC7" s="38">
        <v>57.26</v>
      </c>
      <c r="BD7" s="38">
        <v>48.56</v>
      </c>
      <c r="BE7" s="38">
        <v>67.52</v>
      </c>
      <c r="BF7" s="38" t="s">
        <v>102</v>
      </c>
      <c r="BG7" s="38" t="s">
        <v>102</v>
      </c>
      <c r="BH7" s="38" t="s">
        <v>102</v>
      </c>
      <c r="BI7" s="38">
        <v>2125.79</v>
      </c>
      <c r="BJ7" s="38">
        <v>2013.7</v>
      </c>
      <c r="BK7" s="38" t="s">
        <v>102</v>
      </c>
      <c r="BL7" s="38" t="s">
        <v>102</v>
      </c>
      <c r="BM7" s="38" t="s">
        <v>102</v>
      </c>
      <c r="BN7" s="38">
        <v>1130.42</v>
      </c>
      <c r="BO7" s="38">
        <v>1245.0999999999999</v>
      </c>
      <c r="BP7" s="38">
        <v>705.21</v>
      </c>
      <c r="BQ7" s="38" t="s">
        <v>102</v>
      </c>
      <c r="BR7" s="38" t="s">
        <v>102</v>
      </c>
      <c r="BS7" s="38" t="s">
        <v>102</v>
      </c>
      <c r="BT7" s="38">
        <v>64.48</v>
      </c>
      <c r="BU7" s="38">
        <v>64.459999999999994</v>
      </c>
      <c r="BV7" s="38" t="s">
        <v>102</v>
      </c>
      <c r="BW7" s="38" t="s">
        <v>102</v>
      </c>
      <c r="BX7" s="38" t="s">
        <v>102</v>
      </c>
      <c r="BY7" s="38">
        <v>74.17</v>
      </c>
      <c r="BZ7" s="38">
        <v>79.77</v>
      </c>
      <c r="CA7" s="38">
        <v>98.96</v>
      </c>
      <c r="CB7" s="38" t="s">
        <v>102</v>
      </c>
      <c r="CC7" s="38" t="s">
        <v>102</v>
      </c>
      <c r="CD7" s="38" t="s">
        <v>102</v>
      </c>
      <c r="CE7" s="38">
        <v>149.62</v>
      </c>
      <c r="CF7" s="38">
        <v>149.96</v>
      </c>
      <c r="CG7" s="38" t="s">
        <v>102</v>
      </c>
      <c r="CH7" s="38" t="s">
        <v>102</v>
      </c>
      <c r="CI7" s="38" t="s">
        <v>102</v>
      </c>
      <c r="CJ7" s="38">
        <v>230.95</v>
      </c>
      <c r="CK7" s="38">
        <v>214.56</v>
      </c>
      <c r="CL7" s="38">
        <v>134.52000000000001</v>
      </c>
      <c r="CM7" s="38" t="s">
        <v>102</v>
      </c>
      <c r="CN7" s="38" t="s">
        <v>102</v>
      </c>
      <c r="CO7" s="38" t="s">
        <v>102</v>
      </c>
      <c r="CP7" s="38">
        <v>56.81</v>
      </c>
      <c r="CQ7" s="38">
        <v>59.26</v>
      </c>
      <c r="CR7" s="38" t="s">
        <v>102</v>
      </c>
      <c r="CS7" s="38" t="s">
        <v>102</v>
      </c>
      <c r="CT7" s="38" t="s">
        <v>102</v>
      </c>
      <c r="CU7" s="38">
        <v>49.27</v>
      </c>
      <c r="CV7" s="38">
        <v>49.47</v>
      </c>
      <c r="CW7" s="38">
        <v>59.57</v>
      </c>
      <c r="CX7" s="38" t="s">
        <v>102</v>
      </c>
      <c r="CY7" s="38" t="s">
        <v>102</v>
      </c>
      <c r="CZ7" s="38" t="s">
        <v>102</v>
      </c>
      <c r="DA7" s="38">
        <v>83.63</v>
      </c>
      <c r="DB7" s="38">
        <v>84.18</v>
      </c>
      <c r="DC7" s="38" t="s">
        <v>102</v>
      </c>
      <c r="DD7" s="38" t="s">
        <v>102</v>
      </c>
      <c r="DE7" s="38" t="s">
        <v>102</v>
      </c>
      <c r="DF7" s="38">
        <v>83.16</v>
      </c>
      <c r="DG7" s="38">
        <v>82.06</v>
      </c>
      <c r="DH7" s="38">
        <v>95.57</v>
      </c>
      <c r="DI7" s="38" t="s">
        <v>102</v>
      </c>
      <c r="DJ7" s="38" t="s">
        <v>102</v>
      </c>
      <c r="DK7" s="38" t="s">
        <v>102</v>
      </c>
      <c r="DL7" s="38">
        <v>48.72</v>
      </c>
      <c r="DM7" s="38">
        <v>49.78</v>
      </c>
      <c r="DN7" s="38" t="s">
        <v>102</v>
      </c>
      <c r="DO7" s="38" t="s">
        <v>102</v>
      </c>
      <c r="DP7" s="38" t="s">
        <v>102</v>
      </c>
      <c r="DQ7" s="38">
        <v>24.1</v>
      </c>
      <c r="DR7" s="38">
        <v>19.93</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0.1</v>
      </c>
      <c r="EN7" s="38">
        <v>0.32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00396:貞野 賢一</cp:lastModifiedBy>
  <cp:lastPrinted>2022-01-15T07:20:58Z</cp:lastPrinted>
  <dcterms:created xsi:type="dcterms:W3CDTF">2021-12-03T07:17:50Z</dcterms:created>
  <dcterms:modified xsi:type="dcterms:W3CDTF">2022-01-17T04:18:22Z</dcterms:modified>
  <cp:category/>
</cp:coreProperties>
</file>